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ks.m\AppData\Local\Temp\6\serverdoc\DIRECTUM\"/>
    </mc:Choice>
  </mc:AlternateContent>
  <bookViews>
    <workbookView xWindow="-120" yWindow="-120" windowWidth="19440" windowHeight="11760" tabRatio="913"/>
  </bookViews>
  <sheets>
    <sheet name="ВО очная форма обучения " sheetId="85" r:id="rId1"/>
    <sheet name="ВО очно-заочная форма обучения" sheetId="87" r:id="rId2"/>
    <sheet name="ВО заочная форма обучения" sheetId="88" r:id="rId3"/>
    <sheet name="аспирантура" sheetId="78" r:id="rId4"/>
    <sheet name="АмИЖТ очное, заочное, очно-заоч" sheetId="89" r:id="rId5"/>
    <sheet name="БАмИЖТ очно, заочное " sheetId="90" r:id="rId6"/>
    <sheet name="ПримИЖТ очно, заочно" sheetId="83" r:id="rId7"/>
    <sheet name="СахИЖТ очно, заочна " sheetId="91" r:id="rId8"/>
  </sheets>
  <definedNames>
    <definedName name="_xlnm._FilterDatabase" localSheetId="2" hidden="1">'ВО заочная форма обучения'!$A$1:$L$50</definedName>
    <definedName name="_xlnm.Print_Titles" localSheetId="4">'АмИЖТ очное, заочное, очно-заоч'!$A$5:$JA$6</definedName>
    <definedName name="_xlnm.Print_Titles" localSheetId="0">'ВО очная форма обучения '!$4:$6</definedName>
    <definedName name="_xlnm.Print_Area" localSheetId="4">'АмИЖТ очное, заочное, очно-заоч'!$A$1:$L$45</definedName>
    <definedName name="_xlnm.Print_Area" localSheetId="5">'БАмИЖТ очно, заочное '!$A$1:$L$19</definedName>
    <definedName name="_xlnm.Print_Area" localSheetId="2">'ВО заочная форма обучения'!$A$1:$L$55</definedName>
    <definedName name="_xlnm.Print_Area" localSheetId="0">'ВО очная форма обучения '!$A$1:$L$121</definedName>
    <definedName name="_xlnm.Print_Area" localSheetId="6">'ПримИЖТ очно, заочно'!$A$1:$L$24</definedName>
    <definedName name="_xlnm.Print_Area" localSheetId="7">'СахИЖТ очно, заочна '!$A$1:$K$43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9" i="85" l="1"/>
  <c r="K119" i="85"/>
  <c r="K46" i="89" l="1"/>
  <c r="D119" i="85"/>
  <c r="D25" i="87" l="1"/>
  <c r="L49" i="88" l="1"/>
  <c r="K49" i="88"/>
  <c r="F36" i="88"/>
  <c r="F50" i="88" s="1"/>
  <c r="G36" i="88"/>
  <c r="G50" i="88" s="1"/>
  <c r="H36" i="88"/>
  <c r="H50" i="88" s="1"/>
  <c r="I36" i="88"/>
  <c r="I50" i="88" s="1"/>
  <c r="J36" i="88"/>
  <c r="J50" i="88" s="1"/>
  <c r="K36" i="88"/>
  <c r="L36" i="88"/>
  <c r="E36" i="88"/>
  <c r="D36" i="88"/>
  <c r="L24" i="88"/>
  <c r="L50" i="88" s="1"/>
  <c r="K24" i="88"/>
  <c r="K50" i="88" s="1"/>
  <c r="F24" i="83"/>
  <c r="F23" i="83"/>
  <c r="G23" i="83"/>
  <c r="G24" i="83" s="1"/>
  <c r="H23" i="83"/>
  <c r="H24" i="83" s="1"/>
  <c r="I23" i="83"/>
  <c r="I24" i="83" s="1"/>
  <c r="J23" i="83"/>
  <c r="J24" i="83" s="1"/>
  <c r="K23" i="83"/>
  <c r="L23" i="83"/>
  <c r="L24" i="83" s="1"/>
  <c r="E23" i="83"/>
  <c r="D23" i="83"/>
  <c r="D24" i="83" s="1"/>
  <c r="L19" i="89"/>
  <c r="K19" i="89"/>
  <c r="D19" i="89"/>
  <c r="L46" i="89"/>
  <c r="E46" i="89"/>
  <c r="E47" i="89" s="1"/>
  <c r="F46" i="89"/>
  <c r="F47" i="89" s="1"/>
  <c r="G46" i="89"/>
  <c r="G47" i="89" s="1"/>
  <c r="H46" i="89"/>
  <c r="H47" i="89" s="1"/>
  <c r="I46" i="89"/>
  <c r="I47" i="89" s="1"/>
  <c r="J46" i="89"/>
  <c r="J47" i="89" s="1"/>
  <c r="D46" i="89"/>
  <c r="E41" i="89"/>
  <c r="D41" i="89"/>
  <c r="K41" i="89"/>
  <c r="K47" i="89" s="1"/>
  <c r="E28" i="89"/>
  <c r="F28" i="89"/>
  <c r="G28" i="89"/>
  <c r="H28" i="89"/>
  <c r="I28" i="89"/>
  <c r="J28" i="89"/>
  <c r="K28" i="89"/>
  <c r="L28" i="89"/>
  <c r="D28" i="89"/>
  <c r="E23" i="89"/>
  <c r="F23" i="89"/>
  <c r="G23" i="89"/>
  <c r="H23" i="89"/>
  <c r="I23" i="89"/>
  <c r="J23" i="89"/>
  <c r="K23" i="89"/>
  <c r="L23" i="89"/>
  <c r="D23" i="89"/>
  <c r="F19" i="89"/>
  <c r="G19" i="89"/>
  <c r="H19" i="89"/>
  <c r="I19" i="89"/>
  <c r="J19" i="89"/>
  <c r="E15" i="89"/>
  <c r="E19" i="89" s="1"/>
  <c r="L15" i="89"/>
  <c r="K15" i="89"/>
  <c r="J41" i="91"/>
  <c r="J27" i="91"/>
  <c r="J18" i="91"/>
  <c r="D47" i="89" l="1"/>
  <c r="E29" i="89"/>
  <c r="E48" i="89" s="1"/>
  <c r="F29" i="89"/>
  <c r="F48" i="89" s="1"/>
  <c r="G29" i="89"/>
  <c r="G48" i="89" s="1"/>
  <c r="L29" i="89"/>
  <c r="D29" i="89"/>
  <c r="H29" i="89"/>
  <c r="H48" i="89" s="1"/>
  <c r="I29" i="89"/>
  <c r="I48" i="89" s="1"/>
  <c r="J29" i="89"/>
  <c r="J48" i="89" s="1"/>
  <c r="K29" i="89"/>
  <c r="K48" i="89" s="1"/>
  <c r="D48" i="89" l="1"/>
  <c r="G41" i="78"/>
  <c r="E24" i="88" l="1"/>
  <c r="E50" i="88" s="1"/>
  <c r="D24" i="88"/>
  <c r="D50" i="88" s="1"/>
  <c r="E119" i="85" l="1"/>
  <c r="E13" i="83"/>
  <c r="E24" i="83" s="1"/>
  <c r="K13" i="83"/>
  <c r="K24" i="83" s="1"/>
  <c r="F119" i="85" l="1"/>
  <c r="G119" i="85"/>
  <c r="H119" i="85"/>
  <c r="I119" i="85"/>
  <c r="J119" i="85"/>
  <c r="E87" i="85"/>
  <c r="F19" i="90"/>
  <c r="G19" i="90"/>
  <c r="H19" i="90"/>
  <c r="I19" i="90"/>
  <c r="J19" i="90"/>
  <c r="E19" i="90"/>
  <c r="D19" i="90"/>
  <c r="L18" i="90"/>
  <c r="K18" i="90"/>
  <c r="K11" i="90"/>
  <c r="K19" i="90" s="1"/>
  <c r="L11" i="90"/>
  <c r="L19" i="90" s="1"/>
  <c r="E31" i="85"/>
  <c r="D31" i="85"/>
  <c r="D87" i="85"/>
  <c r="K41" i="91"/>
  <c r="K35" i="91"/>
  <c r="J35" i="91"/>
  <c r="J42" i="91" s="1"/>
  <c r="K27" i="91"/>
  <c r="K18" i="91"/>
  <c r="K10" i="91"/>
  <c r="J10" i="91"/>
  <c r="J19" i="91" s="1"/>
  <c r="J43" i="91" s="1"/>
  <c r="L41" i="89"/>
  <c r="L47" i="89" s="1"/>
  <c r="L48" i="89" s="1"/>
  <c r="E25" i="87"/>
  <c r="L87" i="85"/>
  <c r="K87" i="85"/>
  <c r="L31" i="85"/>
  <c r="K31" i="85"/>
  <c r="K19" i="91" l="1"/>
  <c r="K42" i="91"/>
  <c r="K43" i="91"/>
  <c r="E88" i="85"/>
  <c r="E120" i="85" s="1"/>
  <c r="L88" i="85"/>
  <c r="L120" i="85" s="1"/>
  <c r="D88" i="85"/>
  <c r="D120" i="85" s="1"/>
  <c r="K88" i="85"/>
  <c r="K120" i="85" s="1"/>
</calcChain>
</file>

<file path=xl/sharedStrings.xml><?xml version="1.0" encoding="utf-8"?>
<sst xmlns="http://schemas.openxmlformats.org/spreadsheetml/2006/main" count="617" uniqueCount="344">
  <si>
    <t>23.05.01 Наземные транспортно- технологические средства</t>
  </si>
  <si>
    <t>10.05.03 Информационная  безопасность автоматизированных систем</t>
  </si>
  <si>
    <t>23.05.04 Эксплуатация железных дорог</t>
  </si>
  <si>
    <t>23.05.05 Системы обеспечения движения поездов</t>
  </si>
  <si>
    <t>09.03.02 Информационные системы и технологии</t>
  </si>
  <si>
    <t>38.03.01 Экономика</t>
  </si>
  <si>
    <t>38.03.02 Менеджмент</t>
  </si>
  <si>
    <t>43.03.01 Сервис</t>
  </si>
  <si>
    <t>38.05.01 Экономическая безопасность</t>
  </si>
  <si>
    <t>08.03.01 Строительство</t>
  </si>
  <si>
    <t>08.05.01 Строительство уникальных зданий и сооружений</t>
  </si>
  <si>
    <t>23.03.01 Технология транспортных процессов</t>
  </si>
  <si>
    <t>40.03.01 Юриспруденция</t>
  </si>
  <si>
    <t>01.03.02 Прикладная математика и информатика</t>
  </si>
  <si>
    <t>20.03.01 Техносферная безопасность</t>
  </si>
  <si>
    <t>09.03.03 Прикладная информатика</t>
  </si>
  <si>
    <t>38.05.02 Таможенное дело</t>
  </si>
  <si>
    <t>37.05.02 Психология служебной деятельности</t>
  </si>
  <si>
    <t>20.05.01 Пожарная безопасность</t>
  </si>
  <si>
    <t>09.03.01 Информатика и вычислительная техника</t>
  </si>
  <si>
    <t>09.04.01 Информатика и вычислительная техника</t>
  </si>
  <si>
    <t>11.04.02 Инфокоммуникационные технологии и системы связи</t>
  </si>
  <si>
    <t>38.04.01 Экономика</t>
  </si>
  <si>
    <t>38.04.02 Менеджмент</t>
  </si>
  <si>
    <t>38.04.08 Финансы и кредит</t>
  </si>
  <si>
    <t>23.04.01 Технология транспортных процессов</t>
  </si>
  <si>
    <t>37.03.01 Психология</t>
  </si>
  <si>
    <t>13.03.02 Электроэнергетика и электротехника</t>
  </si>
  <si>
    <t>40.04.01 Юриспруденция</t>
  </si>
  <si>
    <t>38.04.03 Управление персоналом</t>
  </si>
  <si>
    <t>43.04.02 Туризм</t>
  </si>
  <si>
    <t>43.04.01 Сервис</t>
  </si>
  <si>
    <t xml:space="preserve">13.04.02 Электроэнергетика и электротехника </t>
  </si>
  <si>
    <t>08.04.01 Строительство</t>
  </si>
  <si>
    <t>21.03.01 Нефтегазовое дело</t>
  </si>
  <si>
    <t>10.04.01 Информационная безопасность</t>
  </si>
  <si>
    <t>11.03.02 Инфокоммуникационные технологии и системы связи</t>
  </si>
  <si>
    <t>23.05.03 Подвижной состав железных дорог</t>
  </si>
  <si>
    <t>по программам высшего образования на заочную форму обучения</t>
  </si>
  <si>
    <t>23.03.03 Эксплуатация транспортно-технологических машин и комплексов</t>
  </si>
  <si>
    <t>по программам высшего образования на очную форму обучения</t>
  </si>
  <si>
    <t>Электроснабжение железных дорог</t>
  </si>
  <si>
    <t>20.04.01 Техносферная безопасность</t>
  </si>
  <si>
    <t>13.04.02 Электроэнергетика и электротехника</t>
  </si>
  <si>
    <t>23.05.06 Строительство железных дорог, мостов и транспортных тоннелей</t>
  </si>
  <si>
    <t>По программам подготовки, имеющим государственную аккредитацию</t>
  </si>
  <si>
    <t>По программам подготовки магистратуры</t>
  </si>
  <si>
    <t>по программам подготовки научно-педагогических кадров в аспирантуре</t>
  </si>
  <si>
    <t>Код направления</t>
  </si>
  <si>
    <t>Наименование направления</t>
  </si>
  <si>
    <t>Бюджетные ассигнования</t>
  </si>
  <si>
    <t>по договорам об оказании платных образовательных услуг</t>
  </si>
  <si>
    <t>15.03.01 Машиностроение</t>
  </si>
  <si>
    <t>Оборудование и технология сварочного производства</t>
  </si>
  <si>
    <t>по программам высшего образования на очно-заочную форму обучения</t>
  </si>
  <si>
    <t>По программам подготовки  бакалавров</t>
  </si>
  <si>
    <t>23.04.03 Эксплуатация транспортно-технологических машин и комплексов</t>
  </si>
  <si>
    <t>08.05.02 Строительство, эксплуатация, восстановление и техническое прикрытие автомобильных дорог, мостов и тоннелей</t>
  </si>
  <si>
    <t>Очная форма обучения</t>
  </si>
  <si>
    <t>09.03.04 Программная инженерия</t>
  </si>
  <si>
    <t>23.03.02 Наземные транспортно-технологические комплексы</t>
  </si>
  <si>
    <t>45.03.04 Интеллектуальные системы в гуманитарной сфере</t>
  </si>
  <si>
    <t>21.04.01 Нефтегазовое дело</t>
  </si>
  <si>
    <t>По программам подготовки бакалавриата, не имеющим государственую аккредитацию</t>
  </si>
  <si>
    <t>40.05.01 Правовое обеспечение национальной безопасности</t>
  </si>
  <si>
    <t>По программам подготовки  специалитета, имеющим государственную аккредитацию</t>
  </si>
  <si>
    <t>По программам подготовки бакалавриата, имеющим государственную аккредитацию</t>
  </si>
  <si>
    <t>Итого по программам подготовки специалитета</t>
  </si>
  <si>
    <t>Международное таможенное сотрудничество</t>
  </si>
  <si>
    <t>Таможенное дело и правоохранительная деятельность</t>
  </si>
  <si>
    <t>46.03.02 Документоведение и архивоведение</t>
  </si>
  <si>
    <t>27.04.04 Управление в технических системах</t>
  </si>
  <si>
    <t>Программирование интеллектуальных и автоматизированных систем</t>
  </si>
  <si>
    <t>12.04.03 Фотоника и оптоинформатика</t>
  </si>
  <si>
    <t>01.04.02 Прикладная математика и информатика</t>
  </si>
  <si>
    <t>Логистика нефтегазового комплекса и транспортных систем</t>
  </si>
  <si>
    <t>Организация перевозок и управление на воздушном транспорте</t>
  </si>
  <si>
    <t>23.04.02  Наземные транспортно-технологические комплексы</t>
  </si>
  <si>
    <t>по программам высшего образования на очную, очно-заочную, заочную формы обучения</t>
  </si>
  <si>
    <t>Управление техническим состоянием железнодорожного пути</t>
  </si>
  <si>
    <t>Мосты</t>
  </si>
  <si>
    <t>Магистральный транспорт</t>
  </si>
  <si>
    <t>23.05.01 Наземные транспортно-технологические средства</t>
  </si>
  <si>
    <t xml:space="preserve">Сахалинский институт железнодорожного транспорта – филиал ДВГУПС </t>
  </si>
  <si>
    <t>По программам подготовки специалитета</t>
  </si>
  <si>
    <t>Системы мультимедиа и компьютерная графика</t>
  </si>
  <si>
    <t xml:space="preserve">37.04.01 Психология </t>
  </si>
  <si>
    <t>Цифровизация корпоративного документооборота</t>
  </si>
  <si>
    <t>Безопасность информационных систем</t>
  </si>
  <si>
    <t>Информационно-аналитические системы</t>
  </si>
  <si>
    <t xml:space="preserve">09.04.02 Информационные системы и технологии </t>
  </si>
  <si>
    <t xml:space="preserve">        Итого  по программам подготовки  бакалавриата</t>
  </si>
  <si>
    <t>23.05.05 Системы обеспечения  движения поездов</t>
  </si>
  <si>
    <t>Экологическая безопасность</t>
  </si>
  <si>
    <t>Охрана труда</t>
  </si>
  <si>
    <t>ИТОГО по программам подготовки научно-педагогических кадров в аспирантуре</t>
  </si>
  <si>
    <t>№ п/п</t>
  </si>
  <si>
    <t>Системное программирование и компьютерные науки</t>
  </si>
  <si>
    <t>Математическое и информационное обеспечение экономической деятельности</t>
  </si>
  <si>
    <t>Охрана труда и экологическая безопасность</t>
  </si>
  <si>
    <t>Бухгалтерский учёт, анализ и аудит</t>
  </si>
  <si>
    <t>Экономика отраслевых комплексов</t>
  </si>
  <si>
    <t>27.03.04 Управление в технических системах</t>
  </si>
  <si>
    <t>Управление в автоматизированных и робототехнических системах</t>
  </si>
  <si>
    <t>Медиа технологии, деловой и выставочный сервис</t>
  </si>
  <si>
    <t>Таможенная логистика</t>
  </si>
  <si>
    <t>Безопасность автоматизированных систем на транспорте (по видам)</t>
  </si>
  <si>
    <t>Противопожарная профилактика и аудит</t>
  </si>
  <si>
    <t>Программное обеспечение виртуальной и дополненной реальности</t>
  </si>
  <si>
    <t>Программирование и дизайн пользовательских интерфейсов</t>
  </si>
  <si>
    <t>Эксплуатация и обслуживание объектов транспорта и хранения нефти, газа и продуктов переработки</t>
  </si>
  <si>
    <t>Управление коммерческой и маркетинговой работой на воздушном транспорте</t>
  </si>
  <si>
    <t>1.2.</t>
  </si>
  <si>
    <t>Компьютерные науки и информатика</t>
  </si>
  <si>
    <t>2.1.</t>
  </si>
  <si>
    <t xml:space="preserve"> Строительство и архитектура</t>
  </si>
  <si>
    <t>2.3.</t>
  </si>
  <si>
    <t xml:space="preserve"> Информационные технологии и телекоммуникации</t>
  </si>
  <si>
    <t>2.4.</t>
  </si>
  <si>
    <t xml:space="preserve"> Энергетика и электротехника</t>
  </si>
  <si>
    <t>2.9.</t>
  </si>
  <si>
    <t>Транспортные системы</t>
  </si>
  <si>
    <t>Право</t>
  </si>
  <si>
    <t>5.1.</t>
  </si>
  <si>
    <t>5.3.</t>
  </si>
  <si>
    <t>Психология</t>
  </si>
  <si>
    <t>Педагогика</t>
  </si>
  <si>
    <t>Экономико-правовое обеспечение экономической безопасности</t>
  </si>
  <si>
    <t>Устойчивый туризм: управление и бизнес-процессы</t>
  </si>
  <si>
    <t>Социально-культурный сервис</t>
  </si>
  <si>
    <t xml:space="preserve">43.04.01 Сервис   </t>
  </si>
  <si>
    <t>Гражданское право</t>
  </si>
  <si>
    <t>Теория и практика правоприменения</t>
  </si>
  <si>
    <t>Принятие организационно-технологических и экономических решений в строительстве</t>
  </si>
  <si>
    <t>Административно-управленческая и офисная деятельность</t>
  </si>
  <si>
    <t xml:space="preserve">41.03.05 Международные отношения                                               </t>
  </si>
  <si>
    <t>Гражданско-правовой</t>
  </si>
  <si>
    <t xml:space="preserve">40.03.01 Юриспруденция                                                                  </t>
  </si>
  <si>
    <t>Экономика предприятий и организаций</t>
  </si>
  <si>
    <t>Финансы и кредит</t>
  </si>
  <si>
    <t>Электроэнергетические системы и сети</t>
  </si>
  <si>
    <t>Защищенные системы и сети связи</t>
  </si>
  <si>
    <t>Системы беспроводной связи и "Интернета вещей"</t>
  </si>
  <si>
    <t>Инфокоммуникационные сети и системы</t>
  </si>
  <si>
    <t>Программно-информационные системы</t>
  </si>
  <si>
    <t>Информационные системы и технологии на транспорте</t>
  </si>
  <si>
    <t>Водоснабжение и водоотведение</t>
  </si>
  <si>
    <t>Промышленное и гражданское строительство</t>
  </si>
  <si>
    <t>Уголовно-правовая</t>
  </si>
  <si>
    <t>Морально-психологическое обеспечение служебной деятельности</t>
  </si>
  <si>
    <t>Телекоммуникационные системы и сети железнодорожного транспорта</t>
  </si>
  <si>
    <t>Автоматика и телемеханика на железнодорожном  транспорте</t>
  </si>
  <si>
    <t>Транспортный бизнес и логистика</t>
  </si>
  <si>
    <t>Электрический транспорт железных дорог</t>
  </si>
  <si>
    <t>Грузовые вагоны</t>
  </si>
  <si>
    <t>Локомотивы</t>
  </si>
  <si>
    <t>в том числе иностранные граждане</t>
  </si>
  <si>
    <t xml:space="preserve">Маркетинг </t>
  </si>
  <si>
    <t>1.1</t>
  </si>
  <si>
    <t>Математика и механика</t>
  </si>
  <si>
    <t>1.3.</t>
  </si>
  <si>
    <t>Физические науки</t>
  </si>
  <si>
    <t>1.5.</t>
  </si>
  <si>
    <t>Биологические науки</t>
  </si>
  <si>
    <t>2.10.</t>
  </si>
  <si>
    <t>Техносферная безопасность</t>
  </si>
  <si>
    <t>5.2</t>
  </si>
  <si>
    <t>Экономика</t>
  </si>
  <si>
    <t>5.4</t>
  </si>
  <si>
    <t>Социология</t>
  </si>
  <si>
    <t>5.6</t>
  </si>
  <si>
    <t>Исторические науки</t>
  </si>
  <si>
    <t>5.8</t>
  </si>
  <si>
    <t>5.10</t>
  </si>
  <si>
    <t>Искусствоведение и культурология</t>
  </si>
  <si>
    <t>Управление персоналом организации</t>
  </si>
  <si>
    <t>Электротехнические комплексы и электроэнергетические системы</t>
  </si>
  <si>
    <t>Физика и техника оптической связи</t>
  </si>
  <si>
    <t>Системы подвижной связи</t>
  </si>
  <si>
    <t>Автоматизация и цифровое управление электротехническими комплексами</t>
  </si>
  <si>
    <t>Строительство магистральных железных дорог</t>
  </si>
  <si>
    <t>Подъемно-транспортные, строительные, дорожные стредства и оборудование</t>
  </si>
  <si>
    <t>Инжиниринг вагонов</t>
  </si>
  <si>
    <t>Управление в производственно-технологических системах</t>
  </si>
  <si>
    <t xml:space="preserve">07.03.04 Градостроительство                                                                                        </t>
  </si>
  <si>
    <t>Организация транспортного бизнеса и управление предприятием</t>
  </si>
  <si>
    <t>Информационное моделирование в строительстве</t>
  </si>
  <si>
    <t xml:space="preserve"> 38.03.01 Экономика</t>
  </si>
  <si>
    <t>Эксплуатация и обслуживание объектов транспорта и хранение нефти, газа и продуктов переработки</t>
  </si>
  <si>
    <t xml:space="preserve">Мосты </t>
  </si>
  <si>
    <t>из них иностранные граждане</t>
  </si>
  <si>
    <t xml:space="preserve"> Автоматика и телемеханика на железнодорожном  транспорте</t>
  </si>
  <si>
    <t>Бухгалтерский учет, анализ и аудит</t>
  </si>
  <si>
    <t>Автоматика и телемеханика на железнодорожном транспорте</t>
  </si>
  <si>
    <t>Всего</t>
  </si>
  <si>
    <t>Распределение по специализациям/профилям</t>
  </si>
  <si>
    <t>Распределение по специалтзациям/профилям</t>
  </si>
  <si>
    <t>Специальность/направление подготовки</t>
  </si>
  <si>
    <t>Специализация/профиль</t>
  </si>
  <si>
    <t xml:space="preserve">23.05.04 Эксплуатация железных дорог    </t>
  </si>
  <si>
    <t>по программам высшего образования на очную, заочную и очно-заочную формы обучения</t>
  </si>
  <si>
    <t>по программам высшего образования на очную и заочную формы обучения</t>
  </si>
  <si>
    <t xml:space="preserve"> Амурский институт железнодорожного транспорта – филиал ДВГУПС</t>
  </si>
  <si>
    <t>Байкало-Амурский институт железнодорожного транспорта -  филиал ДВГУПС</t>
  </si>
  <si>
    <t xml:space="preserve">Приморский институт железнодорожного транспорта - филиал ДВГУПС  </t>
  </si>
  <si>
    <t>Итого  по программам подготовки специалитета на заочную форму обучения</t>
  </si>
  <si>
    <t>Итого  по программам подготовки магистратуры</t>
  </si>
  <si>
    <t>Итого  по программам бакалавриата и специалитета</t>
  </si>
  <si>
    <t>Итого по программам подготовки магистратуры</t>
  </si>
  <si>
    <t>Распределение по профилям/специализациям</t>
  </si>
  <si>
    <t>1.1.6 Вычислительная математика</t>
  </si>
  <si>
    <t>1.3.8 Физика конденсированного состояния</t>
  </si>
  <si>
    <t>1.5.15 Экология</t>
  </si>
  <si>
    <t>2.4.2 Электротехнические комплексы и системы</t>
  </si>
  <si>
    <t>5.2.3 Региональная и отраслевая экономика</t>
  </si>
  <si>
    <t>5.10.1 Теория и история культуры, искусства</t>
  </si>
  <si>
    <t>Специальность (шифр и наименование)</t>
  </si>
  <si>
    <t>Строительство высотных и большепролетных зданий и сооружений</t>
  </si>
  <si>
    <t>Строительство (реконструкция), эксплуатация и техническое прикрытие автомобильных дорог</t>
  </si>
  <si>
    <t>Градостроительное проектирование</t>
  </si>
  <si>
    <t>Подъемно-транспортные, строительные, дорожные средства и оборудование</t>
  </si>
  <si>
    <t>Организация туристско-экскурсионной деятельности</t>
  </si>
  <si>
    <t>Трубопроводный транспорт углеводородов</t>
  </si>
  <si>
    <t>Инжиниринг, исследования и проектирование рельсового транспорта</t>
  </si>
  <si>
    <t>Эксплуатация подъемно-транспортных, строительных, дорожных, путевых машин и оборудования</t>
  </si>
  <si>
    <t>Психология труда</t>
  </si>
  <si>
    <t xml:space="preserve">38.03.01 Экономика </t>
  </si>
  <si>
    <t>Маркетинг</t>
  </si>
  <si>
    <t xml:space="preserve">Логистика и управление цепями поставок                                    </t>
  </si>
  <si>
    <t xml:space="preserve">38.03.02 Менеджмент </t>
  </si>
  <si>
    <t>Транспортное строительство</t>
  </si>
  <si>
    <t xml:space="preserve">Экономика предприятий и организаций </t>
  </si>
  <si>
    <t>Квоты для лиц, имеющих особое право</t>
  </si>
  <si>
    <t>Квоты для лиц, имеющих отдельное право</t>
  </si>
  <si>
    <t>Квоты приема на целевое обучение</t>
  </si>
  <si>
    <t>Основные места</t>
  </si>
  <si>
    <t>Итого по программам подготовки специалитета:</t>
  </si>
  <si>
    <t xml:space="preserve">1.2.2 Математическое моделирование, численные методы и комплексы программ                                                                              </t>
  </si>
  <si>
    <t>1.2.4 Кибербезопасность</t>
  </si>
  <si>
    <t xml:space="preserve">2.1.1 Строительные конструкции, здания и сооружения
</t>
  </si>
  <si>
    <t xml:space="preserve">2.1.2 Основания и фундаменты, подземные сооружения
</t>
  </si>
  <si>
    <t xml:space="preserve">2.1.8 Проектирование и строительство дорог, метрополитенов, аэродромов, мостов и транспортных тоннелей
</t>
  </si>
  <si>
    <t xml:space="preserve">2.3.3 Автоматизация и управление технологическими процессами и производствами
</t>
  </si>
  <si>
    <t>2.3.6 Методы и системы защиты информации, информационная безопасность</t>
  </si>
  <si>
    <t xml:space="preserve">2.9.1 Транспортные и транспортно-технологические системы страны, ее регионов и городов, организация производства на транспорте
</t>
  </si>
  <si>
    <t xml:space="preserve">2.9.2 Железнодорожный путь, изыскание и проектирование железных дорог
</t>
  </si>
  <si>
    <t xml:space="preserve">2.9.3 Подвижной состав железных дорог, тяга поездов и электрификация
</t>
  </si>
  <si>
    <t xml:space="preserve">2.9.4 Управление процессами перевозок
</t>
  </si>
  <si>
    <t>2.9.9 Логистические транспортные системы</t>
  </si>
  <si>
    <t xml:space="preserve">5.8.1 Общая педагогика, история педагогики и образования </t>
  </si>
  <si>
    <t>5.8.7 Методология и технология профессионального образования</t>
  </si>
  <si>
    <t xml:space="preserve">5.7.2 История философии
</t>
  </si>
  <si>
    <t>5.7.7 Социальная и политическая философия</t>
  </si>
  <si>
    <t xml:space="preserve">5.6.1 Отечественная история         </t>
  </si>
  <si>
    <t xml:space="preserve">5.4.4 Социальная структура, социальные институты и процессы                                                                                               </t>
  </si>
  <si>
    <t>5.4.7 Социология управления</t>
  </si>
  <si>
    <t xml:space="preserve">5.3.1 Общая психология, психология личности, история психологии                                                                                     </t>
  </si>
  <si>
    <t>5.3.4 Педагогическая психология, психодиагностика цифровых образовательных сред</t>
  </si>
  <si>
    <t xml:space="preserve">5.1.1 Теоретико-исторические правовые науки     </t>
  </si>
  <si>
    <t>5.1.3 Частно-правовые (цивилистические) науки</t>
  </si>
  <si>
    <t>Экономика международного бизнеса</t>
  </si>
  <si>
    <t>Итого  по программам специалитета на очно-заочную форму обучения:</t>
  </si>
  <si>
    <t>Итого  по программам специалитета на очную форму обучения:</t>
  </si>
  <si>
    <t>Итого по программам бакалавриата и специалитета на заочную форму обучения:</t>
  </si>
  <si>
    <t xml:space="preserve">2.10.2 Экологическая безопасность                                                </t>
  </si>
  <si>
    <t>2.10.3 Безопасность труда</t>
  </si>
  <si>
    <t>Корпоративное управление в цифровой экономике</t>
  </si>
  <si>
    <t>*детализированная целевая квота</t>
  </si>
  <si>
    <t>Приложение 2  к  приказу   от   «___»_______20_____№__</t>
  </si>
  <si>
    <t xml:space="preserve">2.3.1 Системный анализ, управление и обработка информации, статистика
</t>
  </si>
  <si>
    <t xml:space="preserve"> ПЛАН ПРИЕМА  на 2025 год</t>
  </si>
  <si>
    <t>ПЛАН ПРИЕМА  на 2025 год</t>
  </si>
  <si>
    <r>
      <t xml:space="preserve"> </t>
    </r>
    <r>
      <rPr>
        <b/>
        <sz val="24"/>
        <rFont val="Times New Roman"/>
        <family val="1"/>
        <charset val="204"/>
      </rPr>
      <t>ПЛАН ПРИЕМА НА 2025 год</t>
    </r>
    <r>
      <rPr>
        <sz val="24"/>
        <rFont val="Times New Roman"/>
        <family val="1"/>
        <charset val="204"/>
      </rPr>
      <t xml:space="preserve">                                                                                                                            по программам высшего образования на очную и заочную формы обучения</t>
    </r>
  </si>
  <si>
    <t>Финансовый менеджмент</t>
  </si>
  <si>
    <t>Бухгалтерский учет и аудит</t>
  </si>
  <si>
    <t>Экономическая безопасность внешнеэкономической деятельности</t>
  </si>
  <si>
    <t>Финансовая аналитика и риск-менеджмент</t>
  </si>
  <si>
    <t>Технологии и этика искусственного интеллекта</t>
  </si>
  <si>
    <t>Цифровые технологии в электроэнергетике</t>
  </si>
  <si>
    <t>Аддитивные технологии</t>
  </si>
  <si>
    <t>Инновационные и цифровые технологии транспортно-логистических процессов</t>
  </si>
  <si>
    <t>Беспилотные технологии</t>
  </si>
  <si>
    <t>Маркетинг транспортного комплекса</t>
  </si>
  <si>
    <t>Геотехника и инженерные изыскания в геокриологии</t>
  </si>
  <si>
    <t>Цифровые системы управления в электроэнергетике</t>
  </si>
  <si>
    <t>Цифровые технологии в транспортно-логистической деятельности</t>
  </si>
  <si>
    <t>Управление надежностью технических систем</t>
  </si>
  <si>
    <t>Итого по программам бакалавриата и специалитета на очную форму обучения:</t>
  </si>
  <si>
    <t>Пассажирские вагоны</t>
  </si>
  <si>
    <t>Программное обеспечение трансформации цифровой экономики</t>
  </si>
  <si>
    <t>Программное обеспечение интеллектуальных и аналитических систем</t>
  </si>
  <si>
    <t>Информационное обеспечение автоматизированных систем и аддитивных технологий</t>
  </si>
  <si>
    <t>Реклама и связи с общественностью в административных и бизнесс-процессах</t>
  </si>
  <si>
    <t>Система государственного и муниципального управления</t>
  </si>
  <si>
    <t>ОЧНАЯ ФОРМА ОБУЧЕНИЯ</t>
  </si>
  <si>
    <t>ОЧНО-ЗАОЧНАЯ ФОРМА ОБУЧЕНИЯ</t>
  </si>
  <si>
    <t>По программам подготовки  бакалавриата, не имеющим государственную аккредитацию</t>
  </si>
  <si>
    <t>По программам подготовки  бакалавриата, имеющим государственную аккредитацию</t>
  </si>
  <si>
    <t>Итого  по программам бакалавриата на очную форму обучения:</t>
  </si>
  <si>
    <t>Итого  по программам бакалавриата на очно-заочную форму обучения:</t>
  </si>
  <si>
    <t>Итого по программам бакалавриата и специалитета на очно-заочную форму обучения:</t>
  </si>
  <si>
    <t>ЗАОЧНАЯ ФОРМА ОБУЧЕНИЯ</t>
  </si>
  <si>
    <t xml:space="preserve">Организация транспортного бизнеса и управление предприятием </t>
  </si>
  <si>
    <t>По программам подготовки  специалитета:</t>
  </si>
  <si>
    <t>По программам подготовки бакалавриата:</t>
  </si>
  <si>
    <t>По программам подготовки  специалитета, не имеющим государственную аккредитацию:</t>
  </si>
  <si>
    <t>По программам подготовки  специалитета, имеющим государственную аккредитацию:</t>
  </si>
  <si>
    <t>По программам подготовки специалитета, не имеющим государственную аккредитацию:</t>
  </si>
  <si>
    <t>По программам подготовки бакалавриата, не имеющим государственную аккредитацию</t>
  </si>
  <si>
    <t>Итого  по программам бакалавриата на заочную форму обучения:</t>
  </si>
  <si>
    <t>38.03.02 Менеджмент*</t>
  </si>
  <si>
    <t>ИТОГО ПО ПРОГРАММАМ ВЫСШЕГО ОБРАЗОВАНИЯ:</t>
  </si>
  <si>
    <t>По программам подготовки специалитета, имеющим государственную аккредитацию</t>
  </si>
  <si>
    <t>Итого  по программам специалитета на заочную форму обучения:</t>
  </si>
  <si>
    <t>40.03.01 Юриспруденция*</t>
  </si>
  <si>
    <t>* для получения первого высшего по окончании СПО по профилю, второго и последующего высшего образования</t>
  </si>
  <si>
    <t>Итого  по программам  специалитета на очную форму обучения:</t>
  </si>
  <si>
    <t>По программам подготовки бакалавриата, имеющим государственую аккредитацию</t>
  </si>
  <si>
    <t>Итого по программам подготовки бакалавриата:</t>
  </si>
  <si>
    <t>Итого  по программам бакалавриата и специалитета на очную форму обучения:</t>
  </si>
  <si>
    <t>Итого  по программам бакалавриата и специалитета на заочную форму обучения:</t>
  </si>
  <si>
    <t>38.03.03 Управление персоналом</t>
  </si>
  <si>
    <t>Системы и технологии обработки больших данных (Data Engineering)</t>
  </si>
  <si>
    <t>Гражданское строительство</t>
  </si>
  <si>
    <t xml:space="preserve">Логистика </t>
  </si>
  <si>
    <t>Цифровые технологии транспортно-логистических процессов</t>
  </si>
  <si>
    <t>Интеллектуальные технологии управления в технических системах</t>
  </si>
  <si>
    <t>Международный туризм</t>
  </si>
  <si>
    <t>Международный бизнес</t>
  </si>
  <si>
    <t>38.03.04 Государственное и муниципальное управление*</t>
  </si>
  <si>
    <t>42.03.01 Реклама и связи с общественностью*</t>
  </si>
  <si>
    <t>Стратегическое корпоративное управление</t>
  </si>
  <si>
    <t>По программам подготовки,не имеющим государственную аккредитацию</t>
  </si>
  <si>
    <t>38.04.04 Государственное и муниципальное управление*</t>
  </si>
  <si>
    <t>Стратегическое государственное и муниципальное управление</t>
  </si>
  <si>
    <t>* Программы готовятся к лицензированию</t>
  </si>
  <si>
    <t>Программирование цифровых финансов и блокчейн</t>
  </si>
  <si>
    <t>5.1.2 Публично-правовые (государственно-правовые) науки</t>
  </si>
  <si>
    <t>15.04.01 Машиностроение</t>
  </si>
  <si>
    <t>Современные гибридные технологии сварочно-наплавочных производств в машиностроении</t>
  </si>
  <si>
    <t xml:space="preserve">43.03.02 Туризм                                                                           </t>
  </si>
  <si>
    <t xml:space="preserve">43.03.01 Сервис  </t>
  </si>
  <si>
    <t>Логистика и управление цепями поставок</t>
  </si>
  <si>
    <t>Приложение 2 к  приказу   от   «___»_______20_____№__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</si>
</sst>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Arial Cyr"/>
      <charset val="204"/>
    </font>
    <font>
      <b/>
      <sz val="26"/>
      <name val="Times New Roman"/>
      <family val="1"/>
      <charset val="204"/>
    </font>
    <font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5"/>
      <name val="Times New Roman"/>
      <family val="1"/>
      <charset val="204"/>
    </font>
    <font>
      <sz val="8"/>
      <name val="Arial Cyr"/>
      <charset val="204"/>
    </font>
    <font>
      <b/>
      <sz val="14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Arial Cyr"/>
      <charset val="204"/>
    </font>
    <font>
      <sz val="14"/>
      <color rgb="FF000000"/>
      <name val="Times New Roman"/>
      <family val="1"/>
      <charset val="204"/>
    </font>
    <font>
      <b/>
      <sz val="14"/>
      <name val="Arial Cyr"/>
      <charset val="204"/>
    </font>
    <font>
      <sz val="16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6">
    <xf numFmtId="0" fontId="0" fillId="0" borderId="0" xfId="0"/>
    <xf numFmtId="0" fontId="0" fillId="2" borderId="0" xfId="0" applyFill="1"/>
    <xf numFmtId="0" fontId="9" fillId="0" borderId="0" xfId="0" applyFont="1"/>
    <xf numFmtId="0" fontId="2" fillId="0" borderId="0" xfId="0" applyFont="1"/>
    <xf numFmtId="0" fontId="8" fillId="0" borderId="2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8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9" fillId="2" borderId="0" xfId="0" applyFont="1" applyFill="1"/>
    <xf numFmtId="0" fontId="8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0" xfId="0" applyFont="1" applyAlignment="1">
      <alignment vertical="top"/>
    </xf>
    <xf numFmtId="0" fontId="8" fillId="2" borderId="2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24" fillId="2" borderId="2" xfId="0" applyFont="1" applyFill="1" applyBorder="1" applyAlignment="1">
      <alignment vertical="center" wrapText="1"/>
    </xf>
    <xf numFmtId="14" fontId="8" fillId="2" borderId="2" xfId="0" applyNumberFormat="1" applyFont="1" applyFill="1" applyBorder="1" applyAlignment="1">
      <alignment vertical="center" wrapText="1"/>
    </xf>
    <xf numFmtId="14" fontId="24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textRotation="90"/>
    </xf>
    <xf numFmtId="0" fontId="22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4" fontId="8" fillId="2" borderId="2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textRotation="90" wrapText="1"/>
    </xf>
    <xf numFmtId="0" fontId="11" fillId="2" borderId="4" xfId="0" applyFont="1" applyFill="1" applyBorder="1" applyAlignment="1">
      <alignment horizontal="center" vertical="center" textRotation="90" wrapText="1"/>
    </xf>
    <xf numFmtId="0" fontId="11" fillId="2" borderId="4" xfId="0" applyFont="1" applyFill="1" applyBorder="1" applyAlignment="1">
      <alignment horizontal="center" vertical="center" textRotation="90"/>
    </xf>
    <xf numFmtId="0" fontId="20" fillId="0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wrapText="1"/>
    </xf>
    <xf numFmtId="0" fontId="8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21" fillId="0" borderId="0" xfId="0" applyFont="1"/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 wrapText="1"/>
    </xf>
    <xf numFmtId="0" fontId="20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0" fillId="0" borderId="0" xfId="0" applyBorder="1"/>
    <xf numFmtId="0" fontId="12" fillId="4" borderId="0" xfId="0" applyFont="1" applyFill="1" applyBorder="1" applyAlignment="1">
      <alignment vertical="center"/>
    </xf>
    <xf numFmtId="0" fontId="0" fillId="2" borderId="0" xfId="0" applyFill="1" applyBorder="1"/>
    <xf numFmtId="0" fontId="14" fillId="2" borderId="2" xfId="0" applyFont="1" applyFill="1" applyBorder="1" applyAlignment="1">
      <alignment vertical="center"/>
    </xf>
    <xf numFmtId="0" fontId="14" fillId="6" borderId="7" xfId="0" applyFont="1" applyFill="1" applyBorder="1" applyAlignment="1">
      <alignment horizontal="center" vertical="center"/>
    </xf>
    <xf numFmtId="0" fontId="27" fillId="0" borderId="2" xfId="0" applyFont="1" applyBorder="1"/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14" fontId="8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4" fillId="0" borderId="7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8" fillId="2" borderId="1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textRotation="90" wrapText="1"/>
    </xf>
    <xf numFmtId="0" fontId="11" fillId="2" borderId="6" xfId="0" applyFont="1" applyFill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textRotation="90"/>
    </xf>
    <xf numFmtId="0" fontId="11" fillId="2" borderId="8" xfId="0" applyFont="1" applyFill="1" applyBorder="1" applyAlignment="1">
      <alignment horizontal="center" vertical="center" textRotation="90"/>
    </xf>
    <xf numFmtId="0" fontId="11" fillId="2" borderId="6" xfId="0" applyFont="1" applyFill="1" applyBorder="1" applyAlignment="1">
      <alignment horizontal="center" vertical="center" textRotation="90"/>
    </xf>
    <xf numFmtId="0" fontId="1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15" fillId="6" borderId="7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/>
    </xf>
    <xf numFmtId="0" fontId="11" fillId="0" borderId="4" xfId="0" applyFont="1" applyBorder="1" applyAlignment="1">
      <alignment horizontal="center" vertical="center" textRotation="90" wrapText="1"/>
    </xf>
    <xf numFmtId="0" fontId="21" fillId="0" borderId="6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/>
    </xf>
    <xf numFmtId="0" fontId="9" fillId="0" borderId="2" xfId="0" applyFont="1" applyBorder="1"/>
    <xf numFmtId="0" fontId="10" fillId="0" borderId="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14" fillId="6" borderId="7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4" fontId="14" fillId="0" borderId="7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121"/>
  <sheetViews>
    <sheetView tabSelected="1" view="pageBreakPreview" topLeftCell="A94" zoomScale="70" zoomScaleNormal="60" zoomScaleSheetLayoutView="70" zoomScalePageLayoutView="40" workbookViewId="0">
      <selection activeCell="K105" sqref="K105:L105"/>
    </sheetView>
  </sheetViews>
  <sheetFormatPr defaultRowHeight="12.75" x14ac:dyDescent="0.2"/>
  <cols>
    <col min="1" max="1" width="7.7109375" style="2" customWidth="1"/>
    <col min="2" max="2" width="84.140625" style="2" customWidth="1"/>
    <col min="3" max="3" width="96.140625" style="2" customWidth="1"/>
    <col min="4" max="4" width="11.42578125" style="182" customWidth="1"/>
    <col min="5" max="5" width="17.5703125" style="13" customWidth="1"/>
    <col min="6" max="10" width="7.7109375" style="9" hidden="1" customWidth="1"/>
    <col min="11" max="11" width="9.85546875" style="9" customWidth="1"/>
    <col min="12" max="12" width="7.7109375" style="9" customWidth="1"/>
  </cols>
  <sheetData>
    <row r="1" spans="1:12" ht="36.75" customHeight="1" x14ac:dyDescent="0.2">
      <c r="A1" s="287" t="s">
        <v>343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</row>
    <row r="2" spans="1:12" ht="33" x14ac:dyDescent="0.2">
      <c r="A2" s="285" t="s">
        <v>270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2" ht="30.75" x14ac:dyDescent="0.2">
      <c r="A3" s="286" t="s">
        <v>40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</row>
    <row r="4" spans="1:12" ht="52.5" customHeight="1" x14ac:dyDescent="0.2">
      <c r="A4" s="297" t="s">
        <v>96</v>
      </c>
      <c r="B4" s="297" t="s">
        <v>197</v>
      </c>
      <c r="C4" s="297" t="s">
        <v>198</v>
      </c>
      <c r="D4" s="308" t="s">
        <v>194</v>
      </c>
      <c r="E4" s="311" t="s">
        <v>50</v>
      </c>
      <c r="F4" s="312"/>
      <c r="G4" s="312"/>
      <c r="H4" s="312"/>
      <c r="I4" s="312"/>
      <c r="J4" s="313"/>
      <c r="K4" s="296" t="s">
        <v>51</v>
      </c>
      <c r="L4" s="296" t="s">
        <v>156</v>
      </c>
    </row>
    <row r="5" spans="1:12" ht="39" customHeight="1" x14ac:dyDescent="0.2">
      <c r="A5" s="297"/>
      <c r="B5" s="297"/>
      <c r="C5" s="297"/>
      <c r="D5" s="309"/>
      <c r="E5" s="296" t="s">
        <v>195</v>
      </c>
      <c r="F5" s="301" t="s">
        <v>232</v>
      </c>
      <c r="G5" s="301" t="s">
        <v>233</v>
      </c>
      <c r="H5" s="301" t="s">
        <v>234</v>
      </c>
      <c r="I5" s="301" t="s">
        <v>267</v>
      </c>
      <c r="J5" s="308" t="s">
        <v>235</v>
      </c>
      <c r="K5" s="296"/>
      <c r="L5" s="296"/>
    </row>
    <row r="6" spans="1:12" ht="144" customHeight="1" x14ac:dyDescent="0.2">
      <c r="A6" s="297"/>
      <c r="B6" s="297"/>
      <c r="C6" s="297"/>
      <c r="D6" s="310"/>
      <c r="E6" s="296"/>
      <c r="F6" s="302"/>
      <c r="G6" s="302"/>
      <c r="H6" s="302"/>
      <c r="I6" s="302"/>
      <c r="J6" s="310"/>
      <c r="K6" s="296"/>
      <c r="L6" s="296"/>
    </row>
    <row r="7" spans="1:12" ht="27.75" customHeight="1" x14ac:dyDescent="0.2">
      <c r="A7" s="303" t="s">
        <v>65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</row>
    <row r="8" spans="1:12" ht="27.75" customHeight="1" x14ac:dyDescent="0.2">
      <c r="A8" s="48">
        <v>1</v>
      </c>
      <c r="B8" s="32" t="s">
        <v>10</v>
      </c>
      <c r="C8" s="32" t="s">
        <v>217</v>
      </c>
      <c r="D8" s="298">
        <v>33</v>
      </c>
      <c r="E8" s="172">
        <v>22</v>
      </c>
      <c r="F8" s="99"/>
      <c r="G8" s="69"/>
      <c r="H8" s="102"/>
      <c r="I8" s="110"/>
      <c r="J8" s="69"/>
      <c r="K8" s="154">
        <v>10</v>
      </c>
      <c r="L8" s="154">
        <v>0</v>
      </c>
    </row>
    <row r="9" spans="1:12" ht="63.75" customHeight="1" x14ac:dyDescent="0.2">
      <c r="A9" s="48">
        <v>2</v>
      </c>
      <c r="B9" s="50" t="s">
        <v>57</v>
      </c>
      <c r="C9" s="50" t="s">
        <v>218</v>
      </c>
      <c r="D9" s="299"/>
      <c r="E9" s="172">
        <v>11</v>
      </c>
      <c r="F9" s="99"/>
      <c r="G9" s="69"/>
      <c r="H9" s="102"/>
      <c r="I9" s="110"/>
      <c r="J9" s="69"/>
      <c r="K9" s="154">
        <v>10</v>
      </c>
      <c r="L9" s="154">
        <v>0</v>
      </c>
    </row>
    <row r="10" spans="1:12" ht="42" customHeight="1" x14ac:dyDescent="0.2">
      <c r="A10" s="18">
        <v>3</v>
      </c>
      <c r="B10" s="22" t="s">
        <v>1</v>
      </c>
      <c r="C10" s="51" t="s">
        <v>106</v>
      </c>
      <c r="D10" s="158">
        <v>35</v>
      </c>
      <c r="E10" s="172">
        <v>35</v>
      </c>
      <c r="F10" s="100"/>
      <c r="G10" s="70"/>
      <c r="H10" s="102"/>
      <c r="I10" s="110"/>
      <c r="J10" s="70"/>
      <c r="K10" s="154">
        <v>20</v>
      </c>
      <c r="L10" s="154">
        <v>10</v>
      </c>
    </row>
    <row r="11" spans="1:12" ht="24.95" customHeight="1" x14ac:dyDescent="0.2">
      <c r="A11" s="18">
        <v>4</v>
      </c>
      <c r="B11" s="22" t="s">
        <v>18</v>
      </c>
      <c r="C11" s="22" t="s">
        <v>107</v>
      </c>
      <c r="D11" s="162">
        <v>25</v>
      </c>
      <c r="E11" s="97">
        <v>25</v>
      </c>
      <c r="F11" s="100"/>
      <c r="G11" s="70"/>
      <c r="H11" s="102"/>
      <c r="I11" s="110"/>
      <c r="J11" s="70"/>
      <c r="K11" s="154">
        <v>10</v>
      </c>
      <c r="L11" s="154">
        <v>5</v>
      </c>
    </row>
    <row r="12" spans="1:12" ht="53.25" customHeight="1" x14ac:dyDescent="0.2">
      <c r="A12" s="18">
        <v>5</v>
      </c>
      <c r="B12" s="22" t="s">
        <v>82</v>
      </c>
      <c r="C12" s="22" t="s">
        <v>220</v>
      </c>
      <c r="D12" s="265">
        <v>350</v>
      </c>
      <c r="E12" s="97">
        <v>45</v>
      </c>
      <c r="F12" s="100"/>
      <c r="G12" s="70"/>
      <c r="H12" s="102"/>
      <c r="I12" s="110"/>
      <c r="J12" s="70"/>
      <c r="K12" s="154">
        <v>10</v>
      </c>
      <c r="L12" s="154">
        <v>5</v>
      </c>
    </row>
    <row r="13" spans="1:12" ht="24.95" customHeight="1" x14ac:dyDescent="0.2">
      <c r="A13" s="259">
        <v>6</v>
      </c>
      <c r="B13" s="262" t="s">
        <v>37</v>
      </c>
      <c r="C13" s="50" t="s">
        <v>155</v>
      </c>
      <c r="D13" s="266"/>
      <c r="E13" s="97">
        <v>25</v>
      </c>
      <c r="F13" s="100"/>
      <c r="G13" s="70"/>
      <c r="H13" s="102"/>
      <c r="I13" s="51"/>
      <c r="J13" s="70"/>
      <c r="K13" s="154">
        <v>5</v>
      </c>
      <c r="L13" s="154">
        <v>3</v>
      </c>
    </row>
    <row r="14" spans="1:12" ht="24.95" customHeight="1" x14ac:dyDescent="0.2">
      <c r="A14" s="260"/>
      <c r="B14" s="263"/>
      <c r="C14" s="232" t="s">
        <v>288</v>
      </c>
      <c r="D14" s="266"/>
      <c r="E14" s="97">
        <v>25</v>
      </c>
      <c r="F14" s="100"/>
      <c r="G14" s="70"/>
      <c r="H14" s="102"/>
      <c r="I14" s="51"/>
      <c r="J14" s="70"/>
      <c r="K14" s="236">
        <v>5</v>
      </c>
      <c r="L14" s="236">
        <v>3</v>
      </c>
    </row>
    <row r="15" spans="1:12" ht="24.95" customHeight="1" x14ac:dyDescent="0.2">
      <c r="A15" s="261"/>
      <c r="B15" s="264"/>
      <c r="C15" s="50" t="s">
        <v>153</v>
      </c>
      <c r="D15" s="266"/>
      <c r="E15" s="97">
        <v>25</v>
      </c>
      <c r="F15" s="100"/>
      <c r="G15" s="70"/>
      <c r="H15" s="102"/>
      <c r="I15" s="51"/>
      <c r="J15" s="70"/>
      <c r="K15" s="236">
        <v>5</v>
      </c>
      <c r="L15" s="236">
        <v>3</v>
      </c>
    </row>
    <row r="16" spans="1:12" ht="24.95" customHeight="1" x14ac:dyDescent="0.2">
      <c r="A16" s="259">
        <v>7</v>
      </c>
      <c r="B16" s="262" t="s">
        <v>2</v>
      </c>
      <c r="C16" s="50" t="s">
        <v>81</v>
      </c>
      <c r="D16" s="266"/>
      <c r="E16" s="97">
        <v>30</v>
      </c>
      <c r="F16" s="100"/>
      <c r="G16" s="70"/>
      <c r="H16" s="102"/>
      <c r="I16" s="110"/>
      <c r="J16" s="70"/>
      <c r="K16" s="154">
        <v>20</v>
      </c>
      <c r="L16" s="154">
        <v>15</v>
      </c>
    </row>
    <row r="17" spans="1:12" ht="24.95" customHeight="1" x14ac:dyDescent="0.2">
      <c r="A17" s="260"/>
      <c r="B17" s="263"/>
      <c r="C17" s="50" t="s">
        <v>152</v>
      </c>
      <c r="D17" s="266"/>
      <c r="E17" s="97">
        <v>25</v>
      </c>
      <c r="F17" s="100"/>
      <c r="G17" s="70"/>
      <c r="H17" s="102"/>
      <c r="I17" s="110"/>
      <c r="J17" s="70"/>
      <c r="K17" s="154">
        <v>20</v>
      </c>
      <c r="L17" s="154">
        <v>15</v>
      </c>
    </row>
    <row r="18" spans="1:12" ht="24.95" customHeight="1" x14ac:dyDescent="0.2">
      <c r="A18" s="273">
        <v>8</v>
      </c>
      <c r="B18" s="300" t="s">
        <v>3</v>
      </c>
      <c r="C18" s="50" t="s">
        <v>151</v>
      </c>
      <c r="D18" s="266"/>
      <c r="E18" s="97">
        <v>30</v>
      </c>
      <c r="F18" s="100"/>
      <c r="G18" s="72"/>
      <c r="H18" s="102"/>
      <c r="I18" s="110"/>
      <c r="J18" s="72"/>
      <c r="K18" s="236">
        <v>20</v>
      </c>
      <c r="L18" s="236">
        <v>15</v>
      </c>
    </row>
    <row r="19" spans="1:12" ht="24.95" customHeight="1" x14ac:dyDescent="0.2">
      <c r="A19" s="273"/>
      <c r="B19" s="300"/>
      <c r="C19" s="50" t="s">
        <v>150</v>
      </c>
      <c r="D19" s="266"/>
      <c r="E19" s="97">
        <v>25</v>
      </c>
      <c r="F19" s="100"/>
      <c r="G19" s="72"/>
      <c r="H19" s="102"/>
      <c r="I19" s="110"/>
      <c r="J19" s="72"/>
      <c r="K19" s="236">
        <v>20</v>
      </c>
      <c r="L19" s="236">
        <v>15</v>
      </c>
    </row>
    <row r="20" spans="1:12" ht="27.75" customHeight="1" x14ac:dyDescent="0.2">
      <c r="A20" s="273"/>
      <c r="B20" s="300"/>
      <c r="C20" s="22" t="s">
        <v>41</v>
      </c>
      <c r="D20" s="266"/>
      <c r="E20" s="97">
        <v>30</v>
      </c>
      <c r="F20" s="100"/>
      <c r="G20" s="70"/>
      <c r="H20" s="102"/>
      <c r="I20" s="110"/>
      <c r="J20" s="70"/>
      <c r="K20" s="154">
        <v>60</v>
      </c>
      <c r="L20" s="154">
        <v>30</v>
      </c>
    </row>
    <row r="21" spans="1:12" ht="24.95" customHeight="1" x14ac:dyDescent="0.2">
      <c r="A21" s="273">
        <v>9</v>
      </c>
      <c r="B21" s="300" t="s">
        <v>44</v>
      </c>
      <c r="C21" s="22" t="s">
        <v>180</v>
      </c>
      <c r="D21" s="266"/>
      <c r="E21" s="97">
        <v>15</v>
      </c>
      <c r="F21" s="100"/>
      <c r="G21" s="70"/>
      <c r="H21" s="102"/>
      <c r="I21" s="110"/>
      <c r="J21" s="70"/>
      <c r="K21" s="154">
        <v>10</v>
      </c>
      <c r="L21" s="154">
        <v>0</v>
      </c>
    </row>
    <row r="22" spans="1:12" ht="24.95" customHeight="1" x14ac:dyDescent="0.2">
      <c r="A22" s="273"/>
      <c r="B22" s="300"/>
      <c r="C22" s="22" t="s">
        <v>79</v>
      </c>
      <c r="D22" s="266"/>
      <c r="E22" s="97">
        <v>30</v>
      </c>
      <c r="F22" s="100"/>
      <c r="G22" s="70"/>
      <c r="H22" s="102"/>
      <c r="I22" s="110"/>
      <c r="J22" s="70"/>
      <c r="K22" s="154">
        <v>10</v>
      </c>
      <c r="L22" s="154">
        <v>0</v>
      </c>
    </row>
    <row r="23" spans="1:12" ht="24.95" customHeight="1" x14ac:dyDescent="0.2">
      <c r="A23" s="273"/>
      <c r="B23" s="300"/>
      <c r="C23" s="50" t="s">
        <v>80</v>
      </c>
      <c r="D23" s="267"/>
      <c r="E23" s="97">
        <v>45</v>
      </c>
      <c r="F23" s="100"/>
      <c r="G23" s="70"/>
      <c r="H23" s="102"/>
      <c r="I23" s="110"/>
      <c r="J23" s="70"/>
      <c r="K23" s="154">
        <v>10</v>
      </c>
      <c r="L23" s="154">
        <v>0</v>
      </c>
    </row>
    <row r="24" spans="1:12" ht="20.25" x14ac:dyDescent="0.2">
      <c r="A24" s="18">
        <v>10</v>
      </c>
      <c r="B24" s="50" t="s">
        <v>17</v>
      </c>
      <c r="C24" s="50" t="s">
        <v>149</v>
      </c>
      <c r="D24" s="162">
        <v>0</v>
      </c>
      <c r="E24" s="175">
        <v>0</v>
      </c>
      <c r="F24" s="98"/>
      <c r="G24" s="71"/>
      <c r="H24" s="14"/>
      <c r="I24" s="110"/>
      <c r="J24" s="71"/>
      <c r="K24" s="154">
        <v>20</v>
      </c>
      <c r="L24" s="154">
        <v>3</v>
      </c>
    </row>
    <row r="25" spans="1:12" ht="20.25" x14ac:dyDescent="0.2">
      <c r="A25" s="114">
        <v>11</v>
      </c>
      <c r="B25" s="122" t="s">
        <v>8</v>
      </c>
      <c r="C25" s="50" t="s">
        <v>127</v>
      </c>
      <c r="D25" s="162">
        <v>0</v>
      </c>
      <c r="E25" s="175">
        <v>0</v>
      </c>
      <c r="F25" s="98"/>
      <c r="G25" s="71"/>
      <c r="H25" s="14"/>
      <c r="I25" s="110"/>
      <c r="J25" s="71"/>
      <c r="K25" s="154">
        <v>50</v>
      </c>
      <c r="L25" s="154">
        <v>0</v>
      </c>
    </row>
    <row r="26" spans="1:12" ht="20.25" x14ac:dyDescent="0.2">
      <c r="A26" s="259">
        <v>12</v>
      </c>
      <c r="B26" s="262" t="s">
        <v>16</v>
      </c>
      <c r="C26" s="50" t="s">
        <v>69</v>
      </c>
      <c r="D26" s="162">
        <v>0</v>
      </c>
      <c r="E26" s="175">
        <v>0</v>
      </c>
      <c r="F26" s="98"/>
      <c r="G26" s="71"/>
      <c r="H26" s="14"/>
      <c r="I26" s="110"/>
      <c r="J26" s="71"/>
      <c r="K26" s="154">
        <v>80</v>
      </c>
      <c r="L26" s="154">
        <v>1</v>
      </c>
    </row>
    <row r="27" spans="1:12" ht="20.25" x14ac:dyDescent="0.2">
      <c r="A27" s="260"/>
      <c r="B27" s="263"/>
      <c r="C27" s="50" t="s">
        <v>105</v>
      </c>
      <c r="D27" s="162">
        <v>0</v>
      </c>
      <c r="E27" s="175">
        <v>0</v>
      </c>
      <c r="F27" s="98"/>
      <c r="G27" s="71"/>
      <c r="H27" s="14"/>
      <c r="I27" s="110"/>
      <c r="J27" s="71"/>
      <c r="K27" s="154">
        <v>50</v>
      </c>
      <c r="L27" s="154">
        <v>5</v>
      </c>
    </row>
    <row r="28" spans="1:12" ht="20.25" x14ac:dyDescent="0.2">
      <c r="A28" s="260"/>
      <c r="B28" s="263"/>
      <c r="C28" s="22" t="s">
        <v>68</v>
      </c>
      <c r="D28" s="162">
        <v>0</v>
      </c>
      <c r="E28" s="175">
        <v>0</v>
      </c>
      <c r="F28" s="98"/>
      <c r="G28" s="71"/>
      <c r="H28" s="14"/>
      <c r="I28" s="110"/>
      <c r="J28" s="71"/>
      <c r="K28" s="154">
        <v>25</v>
      </c>
      <c r="L28" s="154">
        <v>1</v>
      </c>
    </row>
    <row r="29" spans="1:12" ht="20.25" x14ac:dyDescent="0.2">
      <c r="A29" s="261"/>
      <c r="B29" s="264"/>
      <c r="C29" s="22" t="s">
        <v>275</v>
      </c>
      <c r="D29" s="162">
        <v>0</v>
      </c>
      <c r="E29" s="175">
        <v>0</v>
      </c>
      <c r="F29" s="98"/>
      <c r="G29" s="98"/>
      <c r="H29" s="14"/>
      <c r="I29" s="113"/>
      <c r="J29" s="98"/>
      <c r="K29" s="154">
        <v>30</v>
      </c>
      <c r="L29" s="154">
        <v>0</v>
      </c>
    </row>
    <row r="30" spans="1:12" ht="21" customHeight="1" x14ac:dyDescent="0.3">
      <c r="A30" s="10">
        <v>13</v>
      </c>
      <c r="B30" s="52" t="s">
        <v>64</v>
      </c>
      <c r="C30" s="52" t="s">
        <v>148</v>
      </c>
      <c r="D30" s="11">
        <v>0</v>
      </c>
      <c r="E30" s="11">
        <v>0</v>
      </c>
      <c r="F30" s="98"/>
      <c r="G30" s="71"/>
      <c r="H30" s="14"/>
      <c r="I30" s="110"/>
      <c r="J30" s="71"/>
      <c r="K30" s="154">
        <v>80</v>
      </c>
      <c r="L30" s="154">
        <v>0</v>
      </c>
    </row>
    <row r="31" spans="1:12" ht="21" customHeight="1" x14ac:dyDescent="0.3">
      <c r="A31" s="289" t="s">
        <v>67</v>
      </c>
      <c r="B31" s="290"/>
      <c r="C31" s="291"/>
      <c r="D31" s="155">
        <f>SUM(D8:D30)</f>
        <v>443</v>
      </c>
      <c r="E31" s="173">
        <f>SUM(E8:E30)</f>
        <v>443</v>
      </c>
      <c r="F31" s="28"/>
      <c r="G31" s="28"/>
      <c r="H31" s="11"/>
      <c r="I31" s="11"/>
      <c r="J31" s="28"/>
      <c r="K31" s="11">
        <f>SUM(K8:K30)</f>
        <v>580</v>
      </c>
      <c r="L31" s="11">
        <f>SUM(L8:L30)</f>
        <v>129</v>
      </c>
    </row>
    <row r="32" spans="1:12" ht="32.25" customHeight="1" x14ac:dyDescent="0.2">
      <c r="A32" s="305" t="s">
        <v>66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</row>
    <row r="33" spans="1:12" ht="24.95" customHeight="1" x14ac:dyDescent="0.2">
      <c r="A33" s="18">
        <v>1</v>
      </c>
      <c r="B33" s="22" t="s">
        <v>13</v>
      </c>
      <c r="C33" s="22" t="s">
        <v>97</v>
      </c>
      <c r="D33" s="162">
        <v>25</v>
      </c>
      <c r="E33" s="97">
        <v>25</v>
      </c>
      <c r="F33" s="70"/>
      <c r="G33" s="70"/>
      <c r="H33" s="102"/>
      <c r="I33" s="141"/>
      <c r="J33" s="70"/>
      <c r="K33" s="154">
        <v>10</v>
      </c>
      <c r="L33" s="154">
        <v>5</v>
      </c>
    </row>
    <row r="34" spans="1:12" ht="24.95" customHeight="1" x14ac:dyDescent="0.2">
      <c r="A34" s="18">
        <v>2</v>
      </c>
      <c r="B34" s="22" t="s">
        <v>184</v>
      </c>
      <c r="C34" s="51" t="s">
        <v>219</v>
      </c>
      <c r="D34" s="158">
        <v>0</v>
      </c>
      <c r="E34" s="97">
        <v>0</v>
      </c>
      <c r="F34" s="72"/>
      <c r="G34" s="72"/>
      <c r="H34" s="102"/>
      <c r="I34" s="141"/>
      <c r="J34" s="72"/>
      <c r="K34" s="154">
        <v>50</v>
      </c>
      <c r="L34" s="154">
        <v>0</v>
      </c>
    </row>
    <row r="35" spans="1:12" ht="24.95" customHeight="1" x14ac:dyDescent="0.2">
      <c r="A35" s="260">
        <v>3</v>
      </c>
      <c r="B35" s="307" t="s">
        <v>9</v>
      </c>
      <c r="C35" s="112" t="s">
        <v>147</v>
      </c>
      <c r="D35" s="266">
        <v>49</v>
      </c>
      <c r="E35" s="97">
        <v>20</v>
      </c>
      <c r="F35" s="70"/>
      <c r="G35" s="70"/>
      <c r="H35" s="102"/>
      <c r="I35" s="141"/>
      <c r="J35" s="70"/>
      <c r="K35" s="154">
        <v>10</v>
      </c>
      <c r="L35" s="154">
        <v>0</v>
      </c>
    </row>
    <row r="36" spans="1:12" ht="24.95" customHeight="1" x14ac:dyDescent="0.2">
      <c r="A36" s="260"/>
      <c r="B36" s="307"/>
      <c r="C36" s="105" t="s">
        <v>146</v>
      </c>
      <c r="D36" s="266"/>
      <c r="E36" s="97">
        <v>14</v>
      </c>
      <c r="F36" s="72"/>
      <c r="G36" s="72"/>
      <c r="H36" s="102"/>
      <c r="I36" s="141"/>
      <c r="J36" s="70"/>
      <c r="K36" s="154">
        <v>10</v>
      </c>
      <c r="L36" s="154">
        <v>0</v>
      </c>
    </row>
    <row r="37" spans="1:12" ht="24.95" customHeight="1" x14ac:dyDescent="0.2">
      <c r="A37" s="260"/>
      <c r="B37" s="307"/>
      <c r="C37" s="106" t="s">
        <v>186</v>
      </c>
      <c r="D37" s="266"/>
      <c r="E37" s="97">
        <v>15</v>
      </c>
      <c r="F37" s="72"/>
      <c r="G37" s="72"/>
      <c r="H37" s="102"/>
      <c r="I37" s="141"/>
      <c r="J37" s="70"/>
      <c r="K37" s="154">
        <v>10</v>
      </c>
      <c r="L37" s="154">
        <v>0</v>
      </c>
    </row>
    <row r="38" spans="1:12" ht="24.95" customHeight="1" x14ac:dyDescent="0.2">
      <c r="A38" s="260"/>
      <c r="B38" s="307"/>
      <c r="C38" s="243" t="s">
        <v>323</v>
      </c>
      <c r="D38" s="266"/>
      <c r="E38" s="97">
        <v>0</v>
      </c>
      <c r="F38" s="236"/>
      <c r="G38" s="236"/>
      <c r="H38" s="236"/>
      <c r="I38" s="236"/>
      <c r="J38" s="236"/>
      <c r="K38" s="236">
        <v>20</v>
      </c>
      <c r="L38" s="236">
        <v>10</v>
      </c>
    </row>
    <row r="39" spans="1:12" ht="24.95" customHeight="1" x14ac:dyDescent="0.2">
      <c r="A39" s="261"/>
      <c r="B39" s="307"/>
      <c r="C39" s="57" t="s">
        <v>230</v>
      </c>
      <c r="D39" s="267"/>
      <c r="E39" s="97">
        <v>0</v>
      </c>
      <c r="F39" s="72"/>
      <c r="G39" s="72"/>
      <c r="H39" s="102"/>
      <c r="I39" s="141"/>
      <c r="J39" s="72"/>
      <c r="K39" s="154">
        <v>105</v>
      </c>
      <c r="L39" s="154">
        <v>95</v>
      </c>
    </row>
    <row r="40" spans="1:12" ht="45" customHeight="1" x14ac:dyDescent="0.2">
      <c r="A40" s="273">
        <v>4</v>
      </c>
      <c r="B40" s="300" t="s">
        <v>19</v>
      </c>
      <c r="C40" s="22" t="s">
        <v>291</v>
      </c>
      <c r="D40" s="265">
        <v>150</v>
      </c>
      <c r="E40" s="97">
        <v>25</v>
      </c>
      <c r="F40" s="70"/>
      <c r="G40" s="70"/>
      <c r="H40" s="102"/>
      <c r="I40" s="51"/>
      <c r="J40" s="70"/>
      <c r="K40" s="154">
        <v>15</v>
      </c>
      <c r="L40" s="154">
        <v>3</v>
      </c>
    </row>
    <row r="41" spans="1:12" ht="24.95" customHeight="1" x14ac:dyDescent="0.2">
      <c r="A41" s="293"/>
      <c r="B41" s="300"/>
      <c r="C41" s="105" t="s">
        <v>72</v>
      </c>
      <c r="D41" s="266"/>
      <c r="E41" s="97">
        <v>25</v>
      </c>
      <c r="F41" s="70"/>
      <c r="G41" s="70"/>
      <c r="H41" s="102"/>
      <c r="I41" s="51"/>
      <c r="J41" s="72"/>
      <c r="K41" s="154">
        <v>15</v>
      </c>
      <c r="L41" s="154">
        <v>3</v>
      </c>
    </row>
    <row r="42" spans="1:12" ht="24.95" customHeight="1" x14ac:dyDescent="0.2">
      <c r="A42" s="259">
        <v>5</v>
      </c>
      <c r="B42" s="262" t="s">
        <v>4</v>
      </c>
      <c r="C42" s="22" t="s">
        <v>145</v>
      </c>
      <c r="D42" s="266"/>
      <c r="E42" s="97">
        <v>20</v>
      </c>
      <c r="F42" s="236"/>
      <c r="G42" s="236"/>
      <c r="H42" s="236"/>
      <c r="I42" s="51"/>
      <c r="J42" s="236"/>
      <c r="K42" s="236">
        <v>20</v>
      </c>
      <c r="L42" s="236">
        <v>15</v>
      </c>
    </row>
    <row r="43" spans="1:12" ht="24.95" customHeight="1" x14ac:dyDescent="0.2">
      <c r="A43" s="261"/>
      <c r="B43" s="264"/>
      <c r="C43" s="22" t="s">
        <v>322</v>
      </c>
      <c r="D43" s="266"/>
      <c r="E43" s="97">
        <v>10</v>
      </c>
      <c r="F43" s="70"/>
      <c r="G43" s="70"/>
      <c r="H43" s="102"/>
      <c r="I43" s="141"/>
      <c r="J43" s="70"/>
      <c r="K43" s="154">
        <v>30</v>
      </c>
      <c r="L43" s="154">
        <v>20</v>
      </c>
    </row>
    <row r="44" spans="1:12" ht="24.95" customHeight="1" x14ac:dyDescent="0.2">
      <c r="A44" s="259">
        <v>6</v>
      </c>
      <c r="B44" s="262" t="s">
        <v>15</v>
      </c>
      <c r="C44" s="53" t="s">
        <v>109</v>
      </c>
      <c r="D44" s="266"/>
      <c r="E44" s="97">
        <v>25</v>
      </c>
      <c r="F44" s="70"/>
      <c r="G44" s="70"/>
      <c r="H44" s="102"/>
      <c r="I44" s="141"/>
      <c r="J44" s="70"/>
      <c r="K44" s="154">
        <v>10</v>
      </c>
      <c r="L44" s="154">
        <v>3</v>
      </c>
    </row>
    <row r="45" spans="1:12" ht="24.95" customHeight="1" x14ac:dyDescent="0.2">
      <c r="A45" s="261"/>
      <c r="B45" s="264"/>
      <c r="C45" s="53" t="s">
        <v>336</v>
      </c>
      <c r="D45" s="266"/>
      <c r="E45" s="97">
        <v>25</v>
      </c>
      <c r="F45" s="177"/>
      <c r="G45" s="177"/>
      <c r="H45" s="177"/>
      <c r="I45" s="177"/>
      <c r="J45" s="177"/>
      <c r="K45" s="177">
        <v>10</v>
      </c>
      <c r="L45" s="177">
        <v>3</v>
      </c>
    </row>
    <row r="46" spans="1:12" ht="24.95" customHeight="1" x14ac:dyDescent="0.2">
      <c r="A46" s="18">
        <v>7</v>
      </c>
      <c r="B46" s="22" t="s">
        <v>59</v>
      </c>
      <c r="C46" s="22" t="s">
        <v>144</v>
      </c>
      <c r="D46" s="267"/>
      <c r="E46" s="97">
        <v>20</v>
      </c>
      <c r="F46" s="70"/>
      <c r="G46" s="70"/>
      <c r="H46" s="102"/>
      <c r="I46" s="141"/>
      <c r="J46" s="70"/>
      <c r="K46" s="154">
        <v>20</v>
      </c>
      <c r="L46" s="154">
        <v>15</v>
      </c>
    </row>
    <row r="47" spans="1:12" ht="24.95" customHeight="1" x14ac:dyDescent="0.2">
      <c r="A47" s="259">
        <v>8</v>
      </c>
      <c r="B47" s="271" t="s">
        <v>36</v>
      </c>
      <c r="C47" s="22" t="s">
        <v>143</v>
      </c>
      <c r="D47" s="265">
        <v>73</v>
      </c>
      <c r="E47" s="97">
        <v>24</v>
      </c>
      <c r="F47" s="70"/>
      <c r="G47" s="70"/>
      <c r="H47" s="102"/>
      <c r="I47" s="141"/>
      <c r="J47" s="70"/>
      <c r="K47" s="154">
        <v>16</v>
      </c>
      <c r="L47" s="154">
        <v>10</v>
      </c>
    </row>
    <row r="48" spans="1:12" ht="24.95" customHeight="1" x14ac:dyDescent="0.2">
      <c r="A48" s="260"/>
      <c r="B48" s="292"/>
      <c r="C48" s="22" t="s">
        <v>142</v>
      </c>
      <c r="D48" s="266"/>
      <c r="E48" s="97">
        <v>25</v>
      </c>
      <c r="F48" s="70"/>
      <c r="G48" s="70"/>
      <c r="H48" s="102"/>
      <c r="I48" s="141"/>
      <c r="J48" s="70"/>
      <c r="K48" s="154">
        <v>0</v>
      </c>
      <c r="L48" s="154">
        <v>0</v>
      </c>
    </row>
    <row r="49" spans="1:12" ht="24.95" customHeight="1" x14ac:dyDescent="0.2">
      <c r="A49" s="261"/>
      <c r="B49" s="272"/>
      <c r="C49" s="22" t="s">
        <v>141</v>
      </c>
      <c r="D49" s="267"/>
      <c r="E49" s="97">
        <v>24</v>
      </c>
      <c r="F49" s="70"/>
      <c r="G49" s="70"/>
      <c r="H49" s="102"/>
      <c r="I49" s="141"/>
      <c r="J49" s="70"/>
      <c r="K49" s="154">
        <v>16</v>
      </c>
      <c r="L49" s="154">
        <v>10</v>
      </c>
    </row>
    <row r="50" spans="1:12" ht="24.95" customHeight="1" x14ac:dyDescent="0.2">
      <c r="A50" s="259">
        <v>9</v>
      </c>
      <c r="B50" s="262" t="s">
        <v>27</v>
      </c>
      <c r="C50" s="22" t="s">
        <v>140</v>
      </c>
      <c r="D50" s="265">
        <v>70</v>
      </c>
      <c r="E50" s="175">
        <v>30</v>
      </c>
      <c r="F50" s="177"/>
      <c r="G50" s="177"/>
      <c r="H50" s="177"/>
      <c r="I50" s="51"/>
      <c r="J50" s="177"/>
      <c r="K50" s="177">
        <v>60</v>
      </c>
      <c r="L50" s="177">
        <v>40</v>
      </c>
    </row>
    <row r="51" spans="1:12" ht="43.5" customHeight="1" x14ac:dyDescent="0.2">
      <c r="A51" s="260"/>
      <c r="B51" s="263"/>
      <c r="C51" s="22" t="s">
        <v>179</v>
      </c>
      <c r="D51" s="266"/>
      <c r="E51" s="175">
        <v>20</v>
      </c>
      <c r="F51" s="177"/>
      <c r="G51" s="177"/>
      <c r="H51" s="177"/>
      <c r="I51" s="51"/>
      <c r="J51" s="177"/>
      <c r="K51" s="177">
        <v>60</v>
      </c>
      <c r="L51" s="177">
        <v>40</v>
      </c>
    </row>
    <row r="52" spans="1:12" ht="24.95" customHeight="1" x14ac:dyDescent="0.2">
      <c r="A52" s="261"/>
      <c r="B52" s="264"/>
      <c r="C52" s="22" t="s">
        <v>278</v>
      </c>
      <c r="D52" s="267"/>
      <c r="E52" s="175">
        <v>20</v>
      </c>
      <c r="F52" s="177"/>
      <c r="G52" s="177"/>
      <c r="H52" s="177"/>
      <c r="I52" s="51"/>
      <c r="J52" s="177"/>
      <c r="K52" s="177">
        <v>60</v>
      </c>
      <c r="L52" s="177">
        <v>40</v>
      </c>
    </row>
    <row r="53" spans="1:12" ht="24.75" customHeight="1" x14ac:dyDescent="0.2">
      <c r="A53" s="259">
        <v>10</v>
      </c>
      <c r="B53" s="294" t="s">
        <v>52</v>
      </c>
      <c r="C53" s="22" t="s">
        <v>279</v>
      </c>
      <c r="D53" s="265">
        <v>0</v>
      </c>
      <c r="E53" s="98">
        <v>0</v>
      </c>
      <c r="F53" s="125"/>
      <c r="G53" s="125"/>
      <c r="H53" s="125"/>
      <c r="I53" s="141"/>
      <c r="J53" s="125"/>
      <c r="K53" s="154">
        <v>20</v>
      </c>
      <c r="L53" s="154">
        <v>3</v>
      </c>
    </row>
    <row r="54" spans="1:12" ht="24.95" customHeight="1" x14ac:dyDescent="0.2">
      <c r="A54" s="260"/>
      <c r="B54" s="295"/>
      <c r="C54" s="22" t="s">
        <v>53</v>
      </c>
      <c r="D54" s="267"/>
      <c r="E54" s="98">
        <v>0</v>
      </c>
      <c r="F54" s="125"/>
      <c r="G54" s="125"/>
      <c r="H54" s="125"/>
      <c r="I54" s="141"/>
      <c r="J54" s="125"/>
      <c r="K54" s="154">
        <v>110</v>
      </c>
      <c r="L54" s="154">
        <v>100</v>
      </c>
    </row>
    <row r="55" spans="1:12" ht="24.95" customHeight="1" x14ac:dyDescent="0.2">
      <c r="A55" s="121">
        <v>11</v>
      </c>
      <c r="B55" s="22" t="s">
        <v>14</v>
      </c>
      <c r="C55" s="22" t="s">
        <v>99</v>
      </c>
      <c r="D55" s="175">
        <v>25</v>
      </c>
      <c r="E55" s="162">
        <v>25</v>
      </c>
      <c r="F55" s="125"/>
      <c r="G55" s="125"/>
      <c r="H55" s="125"/>
      <c r="I55" s="141"/>
      <c r="J55" s="125"/>
      <c r="K55" s="154">
        <v>10</v>
      </c>
      <c r="L55" s="154">
        <v>3</v>
      </c>
    </row>
    <row r="56" spans="1:12" ht="45" customHeight="1" x14ac:dyDescent="0.2">
      <c r="A56" s="121">
        <v>12</v>
      </c>
      <c r="B56" s="22" t="s">
        <v>34</v>
      </c>
      <c r="C56" s="22" t="s">
        <v>110</v>
      </c>
      <c r="D56" s="162">
        <v>25</v>
      </c>
      <c r="E56" s="175">
        <v>25</v>
      </c>
      <c r="F56" s="125"/>
      <c r="G56" s="125"/>
      <c r="H56" s="125"/>
      <c r="I56" s="141"/>
      <c r="J56" s="125"/>
      <c r="K56" s="154">
        <v>15</v>
      </c>
      <c r="L56" s="154">
        <v>5</v>
      </c>
    </row>
    <row r="57" spans="1:12" ht="24.95" customHeight="1" x14ac:dyDescent="0.2">
      <c r="A57" s="259">
        <v>13</v>
      </c>
      <c r="B57" s="262" t="s">
        <v>11</v>
      </c>
      <c r="C57" s="22" t="s">
        <v>76</v>
      </c>
      <c r="D57" s="265">
        <v>70</v>
      </c>
      <c r="E57" s="97">
        <v>15</v>
      </c>
      <c r="F57" s="125"/>
      <c r="G57" s="125"/>
      <c r="H57" s="125"/>
      <c r="I57" s="141"/>
      <c r="J57" s="125"/>
      <c r="K57" s="154">
        <v>5</v>
      </c>
      <c r="L57" s="154">
        <v>0</v>
      </c>
    </row>
    <row r="58" spans="1:12" ht="45" customHeight="1" x14ac:dyDescent="0.2">
      <c r="A58" s="260"/>
      <c r="B58" s="263"/>
      <c r="C58" s="227" t="s">
        <v>280</v>
      </c>
      <c r="D58" s="266"/>
      <c r="E58" s="97">
        <v>15</v>
      </c>
      <c r="F58" s="125"/>
      <c r="G58" s="125"/>
      <c r="H58" s="125"/>
      <c r="I58" s="141"/>
      <c r="J58" s="125"/>
      <c r="K58" s="154">
        <v>15</v>
      </c>
      <c r="L58" s="154">
        <v>10</v>
      </c>
    </row>
    <row r="59" spans="1:12" ht="46.5" customHeight="1" x14ac:dyDescent="0.2">
      <c r="A59" s="260"/>
      <c r="B59" s="263"/>
      <c r="C59" s="115" t="s">
        <v>111</v>
      </c>
      <c r="D59" s="266"/>
      <c r="E59" s="97">
        <v>15</v>
      </c>
      <c r="F59" s="125"/>
      <c r="G59" s="125"/>
      <c r="H59" s="125"/>
      <c r="I59" s="141"/>
      <c r="J59" s="125"/>
      <c r="K59" s="154">
        <v>5</v>
      </c>
      <c r="L59" s="154">
        <v>0</v>
      </c>
    </row>
    <row r="60" spans="1:12" ht="46.5" customHeight="1" x14ac:dyDescent="0.2">
      <c r="A60" s="261"/>
      <c r="B60" s="264"/>
      <c r="C60" s="241" t="s">
        <v>325</v>
      </c>
      <c r="D60" s="266"/>
      <c r="E60" s="191">
        <v>0</v>
      </c>
      <c r="F60" s="236"/>
      <c r="G60" s="236"/>
      <c r="H60" s="236"/>
      <c r="I60" s="236"/>
      <c r="J60" s="236"/>
      <c r="K60" s="235">
        <v>20</v>
      </c>
      <c r="L60" s="235">
        <v>10</v>
      </c>
    </row>
    <row r="61" spans="1:12" ht="24.95" customHeight="1" x14ac:dyDescent="0.2">
      <c r="A61" s="118">
        <v>14</v>
      </c>
      <c r="B61" s="231" t="s">
        <v>60</v>
      </c>
      <c r="C61" s="116" t="s">
        <v>182</v>
      </c>
      <c r="D61" s="266"/>
      <c r="E61" s="191">
        <v>0</v>
      </c>
      <c r="F61" s="125"/>
      <c r="G61" s="125"/>
      <c r="H61" s="125"/>
      <c r="I61" s="141"/>
      <c r="J61" s="125"/>
      <c r="K61" s="147">
        <v>110</v>
      </c>
      <c r="L61" s="147">
        <v>100</v>
      </c>
    </row>
    <row r="62" spans="1:12" ht="43.5" customHeight="1" x14ac:dyDescent="0.2">
      <c r="A62" s="259">
        <v>15</v>
      </c>
      <c r="B62" s="262" t="s">
        <v>39</v>
      </c>
      <c r="C62" s="115" t="s">
        <v>224</v>
      </c>
      <c r="D62" s="266"/>
      <c r="E62" s="97">
        <v>15</v>
      </c>
      <c r="F62" s="125"/>
      <c r="G62" s="125"/>
      <c r="H62" s="125"/>
      <c r="I62" s="141"/>
      <c r="J62" s="125"/>
      <c r="K62" s="154">
        <v>10</v>
      </c>
      <c r="L62" s="154">
        <v>4</v>
      </c>
    </row>
    <row r="63" spans="1:12" ht="45" customHeight="1" x14ac:dyDescent="0.2">
      <c r="A63" s="261"/>
      <c r="B63" s="264"/>
      <c r="C63" s="22" t="s">
        <v>286</v>
      </c>
      <c r="D63" s="267"/>
      <c r="E63" s="97">
        <v>10</v>
      </c>
      <c r="F63" s="125"/>
      <c r="G63" s="125"/>
      <c r="H63" s="125"/>
      <c r="I63" s="141"/>
      <c r="J63" s="125"/>
      <c r="K63" s="154">
        <v>10</v>
      </c>
      <c r="L63" s="154">
        <v>4</v>
      </c>
    </row>
    <row r="64" spans="1:12" ht="20.25" x14ac:dyDescent="0.2">
      <c r="A64" s="259">
        <v>16</v>
      </c>
      <c r="B64" s="262" t="s">
        <v>102</v>
      </c>
      <c r="C64" s="22" t="s">
        <v>281</v>
      </c>
      <c r="D64" s="265">
        <v>21</v>
      </c>
      <c r="E64" s="175">
        <v>11</v>
      </c>
      <c r="F64" s="125"/>
      <c r="G64" s="125"/>
      <c r="H64" s="125"/>
      <c r="I64" s="141"/>
      <c r="J64" s="125"/>
      <c r="K64" s="154">
        <v>10</v>
      </c>
      <c r="L64" s="154">
        <v>0</v>
      </c>
    </row>
    <row r="65" spans="1:12" ht="20.25" x14ac:dyDescent="0.2">
      <c r="A65" s="260"/>
      <c r="B65" s="263"/>
      <c r="C65" s="22" t="s">
        <v>103</v>
      </c>
      <c r="D65" s="266"/>
      <c r="E65" s="97">
        <v>10</v>
      </c>
      <c r="F65" s="125"/>
      <c r="G65" s="125"/>
      <c r="H65" s="125"/>
      <c r="I65" s="141"/>
      <c r="J65" s="125"/>
      <c r="K65" s="154">
        <v>60</v>
      </c>
      <c r="L65" s="154">
        <v>40</v>
      </c>
    </row>
    <row r="66" spans="1:12" ht="20.25" x14ac:dyDescent="0.2">
      <c r="A66" s="261"/>
      <c r="B66" s="264"/>
      <c r="C66" s="22" t="s">
        <v>326</v>
      </c>
      <c r="D66" s="267"/>
      <c r="E66" s="97">
        <v>0</v>
      </c>
      <c r="F66" s="236"/>
      <c r="G66" s="236"/>
      <c r="H66" s="236"/>
      <c r="I66" s="236"/>
      <c r="J66" s="236"/>
      <c r="K66" s="236">
        <v>35</v>
      </c>
      <c r="L66" s="236">
        <v>25</v>
      </c>
    </row>
    <row r="67" spans="1:12" ht="24.95" customHeight="1" x14ac:dyDescent="0.2">
      <c r="A67" s="259">
        <v>17</v>
      </c>
      <c r="B67" s="262" t="s">
        <v>5</v>
      </c>
      <c r="C67" s="22" t="s">
        <v>139</v>
      </c>
      <c r="D67" s="162">
        <v>0</v>
      </c>
      <c r="E67" s="175">
        <v>0</v>
      </c>
      <c r="F67" s="98"/>
      <c r="G67" s="125"/>
      <c r="H67" s="14"/>
      <c r="I67" s="141"/>
      <c r="J67" s="125"/>
      <c r="K67" s="154">
        <v>25</v>
      </c>
      <c r="L67" s="154">
        <v>0</v>
      </c>
    </row>
    <row r="68" spans="1:12" ht="24.95" customHeight="1" x14ac:dyDescent="0.2">
      <c r="A68" s="260"/>
      <c r="B68" s="263"/>
      <c r="C68" s="22" t="s">
        <v>138</v>
      </c>
      <c r="D68" s="162">
        <v>0</v>
      </c>
      <c r="E68" s="175">
        <v>0</v>
      </c>
      <c r="F68" s="98"/>
      <c r="G68" s="125"/>
      <c r="H68" s="14"/>
      <c r="I68" s="141"/>
      <c r="J68" s="125"/>
      <c r="K68" s="154">
        <v>25</v>
      </c>
      <c r="L68" s="154">
        <v>0</v>
      </c>
    </row>
    <row r="69" spans="1:12" ht="24.95" customHeight="1" x14ac:dyDescent="0.2">
      <c r="A69" s="260"/>
      <c r="B69" s="263"/>
      <c r="C69" s="22" t="s">
        <v>282</v>
      </c>
      <c r="D69" s="162">
        <v>0</v>
      </c>
      <c r="E69" s="175">
        <v>0</v>
      </c>
      <c r="F69" s="98"/>
      <c r="G69" s="125"/>
      <c r="H69" s="14"/>
      <c r="I69" s="141"/>
      <c r="J69" s="125"/>
      <c r="K69" s="154">
        <v>25</v>
      </c>
      <c r="L69" s="154">
        <v>0</v>
      </c>
    </row>
    <row r="70" spans="1:12" ht="20.25" x14ac:dyDescent="0.2">
      <c r="A70" s="260"/>
      <c r="B70" s="263"/>
      <c r="C70" s="20" t="s">
        <v>273</v>
      </c>
      <c r="D70" s="162">
        <v>0</v>
      </c>
      <c r="E70" s="175">
        <v>0</v>
      </c>
      <c r="F70" s="98"/>
      <c r="G70" s="125"/>
      <c r="H70" s="14"/>
      <c r="I70" s="141"/>
      <c r="J70" s="125"/>
      <c r="K70" s="154">
        <v>25</v>
      </c>
      <c r="L70" s="154">
        <v>0</v>
      </c>
    </row>
    <row r="71" spans="1:12" ht="24.95" customHeight="1" x14ac:dyDescent="0.2">
      <c r="A71" s="260"/>
      <c r="B71" s="263"/>
      <c r="C71" s="22" t="s">
        <v>260</v>
      </c>
      <c r="D71" s="162">
        <v>0</v>
      </c>
      <c r="E71" s="175">
        <v>0</v>
      </c>
      <c r="F71" s="14"/>
      <c r="G71" s="125"/>
      <c r="H71" s="14"/>
      <c r="I71" s="141"/>
      <c r="J71" s="125"/>
      <c r="K71" s="154">
        <v>25</v>
      </c>
      <c r="L71" s="154">
        <v>0</v>
      </c>
    </row>
    <row r="72" spans="1:12" ht="24.95" customHeight="1" x14ac:dyDescent="0.2">
      <c r="A72" s="261"/>
      <c r="B72" s="264"/>
      <c r="C72" s="22" t="s">
        <v>328</v>
      </c>
      <c r="D72" s="175">
        <v>0</v>
      </c>
      <c r="E72" s="175">
        <v>0</v>
      </c>
      <c r="F72" s="14"/>
      <c r="G72" s="236"/>
      <c r="H72" s="14"/>
      <c r="I72" s="236"/>
      <c r="J72" s="236"/>
      <c r="K72" s="236">
        <v>35</v>
      </c>
      <c r="L72" s="236">
        <v>25</v>
      </c>
    </row>
    <row r="73" spans="1:12" ht="20.25" x14ac:dyDescent="0.2">
      <c r="A73" s="259">
        <v>18</v>
      </c>
      <c r="B73" s="262" t="s">
        <v>6</v>
      </c>
      <c r="C73" s="22" t="s">
        <v>157</v>
      </c>
      <c r="D73" s="162">
        <v>0</v>
      </c>
      <c r="E73" s="175">
        <v>0</v>
      </c>
      <c r="F73" s="98"/>
      <c r="G73" s="125"/>
      <c r="H73" s="14"/>
      <c r="I73" s="141"/>
      <c r="J73" s="125"/>
      <c r="K73" s="154">
        <v>85</v>
      </c>
      <c r="L73" s="154">
        <v>60</v>
      </c>
    </row>
    <row r="74" spans="1:12" ht="20.25" x14ac:dyDescent="0.2">
      <c r="A74" s="260"/>
      <c r="B74" s="263"/>
      <c r="C74" s="242" t="s">
        <v>324</v>
      </c>
      <c r="D74" s="175">
        <v>0</v>
      </c>
      <c r="E74" s="175">
        <v>0</v>
      </c>
      <c r="F74" s="98"/>
      <c r="G74" s="236"/>
      <c r="H74" s="14"/>
      <c r="I74" s="236"/>
      <c r="J74" s="236"/>
      <c r="K74" s="236">
        <v>25</v>
      </c>
      <c r="L74" s="236">
        <v>15</v>
      </c>
    </row>
    <row r="75" spans="1:12" ht="20.25" x14ac:dyDescent="0.2">
      <c r="A75" s="260"/>
      <c r="B75" s="263"/>
      <c r="C75" s="257" t="s">
        <v>342</v>
      </c>
      <c r="D75" s="175">
        <v>0</v>
      </c>
      <c r="E75" s="175">
        <v>0</v>
      </c>
      <c r="F75" s="98"/>
      <c r="G75" s="258"/>
      <c r="H75" s="14"/>
      <c r="I75" s="258"/>
      <c r="J75" s="258"/>
      <c r="K75" s="258">
        <v>50</v>
      </c>
      <c r="L75" s="258">
        <v>5</v>
      </c>
    </row>
    <row r="76" spans="1:12" ht="20.25" x14ac:dyDescent="0.2">
      <c r="A76" s="261"/>
      <c r="B76" s="264"/>
      <c r="C76" s="115" t="s">
        <v>185</v>
      </c>
      <c r="D76" s="162">
        <v>0</v>
      </c>
      <c r="E76" s="175">
        <v>0</v>
      </c>
      <c r="F76" s="98"/>
      <c r="G76" s="125"/>
      <c r="H76" s="14"/>
      <c r="I76" s="141"/>
      <c r="J76" s="125"/>
      <c r="K76" s="154">
        <v>25</v>
      </c>
      <c r="L76" s="154">
        <v>0</v>
      </c>
    </row>
    <row r="77" spans="1:12" ht="20.25" x14ac:dyDescent="0.2">
      <c r="A77" s="121">
        <v>19</v>
      </c>
      <c r="B77" s="115" t="s">
        <v>137</v>
      </c>
      <c r="C77" s="115" t="s">
        <v>136</v>
      </c>
      <c r="D77" s="162">
        <v>18</v>
      </c>
      <c r="E77" s="175">
        <v>18</v>
      </c>
      <c r="F77" s="98"/>
      <c r="G77" s="125"/>
      <c r="H77" s="14"/>
      <c r="I77" s="141"/>
      <c r="J77" s="125"/>
      <c r="K77" s="154">
        <v>80</v>
      </c>
      <c r="L77" s="154">
        <v>0</v>
      </c>
    </row>
    <row r="78" spans="1:12" ht="27.75" customHeight="1" x14ac:dyDescent="0.2">
      <c r="A78" s="121">
        <v>20</v>
      </c>
      <c r="B78" s="54" t="s">
        <v>135</v>
      </c>
      <c r="C78" s="54" t="s">
        <v>134</v>
      </c>
      <c r="D78" s="179">
        <v>0</v>
      </c>
      <c r="E78" s="97">
        <v>0</v>
      </c>
      <c r="F78" s="98"/>
      <c r="G78" s="125"/>
      <c r="H78" s="14"/>
      <c r="I78" s="141"/>
      <c r="J78" s="125"/>
      <c r="K78" s="154">
        <v>20</v>
      </c>
      <c r="L78" s="154">
        <v>0</v>
      </c>
    </row>
    <row r="79" spans="1:12" ht="21" customHeight="1" x14ac:dyDescent="0.2">
      <c r="A79" s="256">
        <v>21</v>
      </c>
      <c r="B79" s="255" t="s">
        <v>341</v>
      </c>
      <c r="C79" s="22" t="s">
        <v>104</v>
      </c>
      <c r="D79" s="266">
        <v>30</v>
      </c>
      <c r="E79" s="97">
        <v>15</v>
      </c>
      <c r="F79" s="125"/>
      <c r="G79" s="125"/>
      <c r="H79" s="125"/>
      <c r="I79" s="141"/>
      <c r="J79" s="125"/>
      <c r="K79" s="154">
        <v>15</v>
      </c>
      <c r="L79" s="154">
        <v>5</v>
      </c>
    </row>
    <row r="80" spans="1:12" ht="21" customHeight="1" x14ac:dyDescent="0.2">
      <c r="A80" s="259">
        <v>22</v>
      </c>
      <c r="B80" s="262" t="s">
        <v>340</v>
      </c>
      <c r="C80" s="22" t="s">
        <v>221</v>
      </c>
      <c r="D80" s="266"/>
      <c r="E80" s="97">
        <v>15</v>
      </c>
      <c r="F80" s="125"/>
      <c r="G80" s="125"/>
      <c r="H80" s="125"/>
      <c r="I80" s="141"/>
      <c r="J80" s="125"/>
      <c r="K80" s="154">
        <v>15</v>
      </c>
      <c r="L80" s="154">
        <v>5</v>
      </c>
    </row>
    <row r="81" spans="1:12" ht="21" customHeight="1" x14ac:dyDescent="0.2">
      <c r="A81" s="261"/>
      <c r="B81" s="264"/>
      <c r="C81" s="22" t="s">
        <v>327</v>
      </c>
      <c r="D81" s="267"/>
      <c r="E81" s="97">
        <v>0</v>
      </c>
      <c r="F81" s="236"/>
      <c r="G81" s="236"/>
      <c r="H81" s="236"/>
      <c r="I81" s="236"/>
      <c r="J81" s="236"/>
      <c r="K81" s="236">
        <v>20</v>
      </c>
      <c r="L81" s="236">
        <v>10</v>
      </c>
    </row>
    <row r="82" spans="1:12" ht="24" customHeight="1" x14ac:dyDescent="0.2">
      <c r="A82" s="121">
        <v>23</v>
      </c>
      <c r="B82" s="22" t="s">
        <v>61</v>
      </c>
      <c r="C82" s="22" t="s">
        <v>277</v>
      </c>
      <c r="D82" s="162">
        <v>0</v>
      </c>
      <c r="E82" s="97">
        <v>0</v>
      </c>
      <c r="F82" s="98"/>
      <c r="G82" s="125"/>
      <c r="H82" s="125"/>
      <c r="I82" s="141"/>
      <c r="J82" s="125"/>
      <c r="K82" s="154">
        <v>20</v>
      </c>
      <c r="L82" s="154">
        <v>3</v>
      </c>
    </row>
    <row r="83" spans="1:12" ht="21" customHeight="1" x14ac:dyDescent="0.2">
      <c r="A83" s="279" t="s">
        <v>63</v>
      </c>
      <c r="B83" s="280"/>
      <c r="C83" s="280"/>
      <c r="D83" s="280"/>
      <c r="E83" s="280"/>
      <c r="F83" s="280"/>
      <c r="G83" s="280"/>
      <c r="H83" s="280"/>
      <c r="I83" s="280"/>
      <c r="J83" s="280"/>
      <c r="K83" s="280"/>
      <c r="L83" s="281"/>
    </row>
    <row r="84" spans="1:12" ht="21" customHeight="1" x14ac:dyDescent="0.2">
      <c r="A84" s="127">
        <v>1</v>
      </c>
      <c r="B84" s="58" t="s">
        <v>329</v>
      </c>
      <c r="C84" s="128" t="s">
        <v>293</v>
      </c>
      <c r="D84" s="166">
        <v>0</v>
      </c>
      <c r="E84" s="167">
        <v>0</v>
      </c>
      <c r="F84" s="98"/>
      <c r="G84" s="98"/>
      <c r="H84" s="98"/>
      <c r="I84" s="98"/>
      <c r="J84" s="98"/>
      <c r="K84" s="14">
        <v>25</v>
      </c>
      <c r="L84" s="14">
        <v>0</v>
      </c>
    </row>
    <row r="85" spans="1:12" ht="42" customHeight="1" x14ac:dyDescent="0.2">
      <c r="A85" s="127">
        <v>2</v>
      </c>
      <c r="B85" s="58" t="s">
        <v>330</v>
      </c>
      <c r="C85" s="128" t="s">
        <v>292</v>
      </c>
      <c r="D85" s="166">
        <v>0</v>
      </c>
      <c r="E85" s="167">
        <v>0</v>
      </c>
      <c r="F85" s="98"/>
      <c r="G85" s="98"/>
      <c r="H85" s="98"/>
      <c r="I85" s="98"/>
      <c r="J85" s="98"/>
      <c r="K85" s="14">
        <v>25</v>
      </c>
      <c r="L85" s="14">
        <v>0</v>
      </c>
    </row>
    <row r="86" spans="1:12" ht="24.75" customHeight="1" x14ac:dyDescent="0.2">
      <c r="A86" s="126">
        <v>3</v>
      </c>
      <c r="B86" s="58" t="s">
        <v>70</v>
      </c>
      <c r="C86" s="128" t="s">
        <v>87</v>
      </c>
      <c r="D86" s="163">
        <v>0</v>
      </c>
      <c r="E86" s="176">
        <v>0</v>
      </c>
      <c r="F86" s="125"/>
      <c r="G86" s="125"/>
      <c r="H86" s="125"/>
      <c r="I86" s="125"/>
      <c r="J86" s="125"/>
      <c r="K86" s="154">
        <v>15</v>
      </c>
      <c r="L86" s="154">
        <v>0</v>
      </c>
    </row>
    <row r="87" spans="1:12" ht="20.25" x14ac:dyDescent="0.2">
      <c r="A87" s="282" t="s">
        <v>91</v>
      </c>
      <c r="B87" s="283"/>
      <c r="C87" s="284"/>
      <c r="D87" s="160">
        <f>SUM(D33:D86)</f>
        <v>556</v>
      </c>
      <c r="E87" s="174">
        <f>SUM(E33:E86)</f>
        <v>556</v>
      </c>
      <c r="F87" s="121"/>
      <c r="G87" s="121"/>
      <c r="H87" s="125"/>
      <c r="I87" s="125"/>
      <c r="J87" s="121"/>
      <c r="K87" s="150">
        <f>SUM(K33:K86)</f>
        <v>1562</v>
      </c>
      <c r="L87" s="150">
        <f>SUM(L33:L86)</f>
        <v>744</v>
      </c>
    </row>
    <row r="88" spans="1:12" ht="20.25" x14ac:dyDescent="0.2">
      <c r="A88" s="282" t="s">
        <v>207</v>
      </c>
      <c r="B88" s="283"/>
      <c r="C88" s="284"/>
      <c r="D88" s="160">
        <f>D87+D31</f>
        <v>999</v>
      </c>
      <c r="E88" s="174">
        <f>E87+E31</f>
        <v>999</v>
      </c>
      <c r="F88" s="121"/>
      <c r="G88" s="121"/>
      <c r="H88" s="125"/>
      <c r="I88" s="125"/>
      <c r="J88" s="121"/>
      <c r="K88" s="150">
        <f>K87+K31</f>
        <v>2142</v>
      </c>
      <c r="L88" s="150">
        <f>L87+L31</f>
        <v>873</v>
      </c>
    </row>
    <row r="89" spans="1:12" ht="20.25" x14ac:dyDescent="0.2">
      <c r="A89" s="270" t="s">
        <v>46</v>
      </c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</row>
    <row r="90" spans="1:12" ht="27.75" customHeight="1" x14ac:dyDescent="0.2">
      <c r="A90" s="270" t="s">
        <v>45</v>
      </c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</row>
    <row r="91" spans="1:12" ht="46.5" customHeight="1" x14ac:dyDescent="0.2">
      <c r="A91" s="121">
        <v>1</v>
      </c>
      <c r="B91" s="22" t="s">
        <v>74</v>
      </c>
      <c r="C91" s="22" t="s">
        <v>98</v>
      </c>
      <c r="D91" s="162">
        <v>12</v>
      </c>
      <c r="E91" s="98">
        <v>12</v>
      </c>
      <c r="F91" s="125"/>
      <c r="G91" s="125"/>
      <c r="H91" s="125"/>
      <c r="I91" s="125"/>
      <c r="J91" s="125"/>
      <c r="K91" s="154">
        <v>5</v>
      </c>
      <c r="L91" s="154">
        <v>1</v>
      </c>
    </row>
    <row r="92" spans="1:12" ht="24.95" customHeight="1" x14ac:dyDescent="0.2">
      <c r="A92" s="259">
        <v>2</v>
      </c>
      <c r="B92" s="271" t="s">
        <v>33</v>
      </c>
      <c r="C92" s="22" t="s">
        <v>283</v>
      </c>
      <c r="D92" s="265">
        <v>20</v>
      </c>
      <c r="E92" s="98">
        <v>6</v>
      </c>
      <c r="F92" s="125"/>
      <c r="G92" s="125"/>
      <c r="H92" s="125"/>
      <c r="I92" s="125"/>
      <c r="J92" s="125"/>
      <c r="K92" s="154">
        <v>14</v>
      </c>
      <c r="L92" s="154">
        <v>10</v>
      </c>
    </row>
    <row r="93" spans="1:12" ht="40.5" x14ac:dyDescent="0.2">
      <c r="A93" s="261"/>
      <c r="B93" s="272"/>
      <c r="C93" s="22" t="s">
        <v>133</v>
      </c>
      <c r="D93" s="267"/>
      <c r="E93" s="98">
        <v>14</v>
      </c>
      <c r="F93" s="125"/>
      <c r="G93" s="125"/>
      <c r="H93" s="125"/>
      <c r="I93" s="125"/>
      <c r="J93" s="125"/>
      <c r="K93" s="154">
        <v>16</v>
      </c>
      <c r="L93" s="154">
        <v>10</v>
      </c>
    </row>
    <row r="94" spans="1:12" ht="20.25" customHeight="1" x14ac:dyDescent="0.2">
      <c r="A94" s="273">
        <v>3</v>
      </c>
      <c r="B94" s="300" t="s">
        <v>20</v>
      </c>
      <c r="C94" s="168" t="s">
        <v>289</v>
      </c>
      <c r="D94" s="265">
        <v>32</v>
      </c>
      <c r="E94" s="98">
        <v>0</v>
      </c>
      <c r="F94" s="125"/>
      <c r="G94" s="125"/>
      <c r="H94" s="125"/>
      <c r="I94" s="125"/>
      <c r="J94" s="125"/>
      <c r="K94" s="154">
        <v>20</v>
      </c>
      <c r="L94" s="154">
        <v>10</v>
      </c>
    </row>
    <row r="95" spans="1:12" ht="20.25" x14ac:dyDescent="0.2">
      <c r="A95" s="273"/>
      <c r="B95" s="300"/>
      <c r="C95" s="168" t="s">
        <v>290</v>
      </c>
      <c r="D95" s="266"/>
      <c r="E95" s="98">
        <v>16</v>
      </c>
      <c r="F95" s="125"/>
      <c r="G95" s="125"/>
      <c r="H95" s="125"/>
      <c r="I95" s="125"/>
      <c r="J95" s="125"/>
      <c r="K95" s="154">
        <v>10</v>
      </c>
      <c r="L95" s="154">
        <v>5</v>
      </c>
    </row>
    <row r="96" spans="1:12" ht="25.5" customHeight="1" x14ac:dyDescent="0.2">
      <c r="A96" s="273">
        <v>4</v>
      </c>
      <c r="B96" s="300" t="s">
        <v>90</v>
      </c>
      <c r="C96" s="22" t="s">
        <v>88</v>
      </c>
      <c r="D96" s="266"/>
      <c r="E96" s="98">
        <v>8</v>
      </c>
      <c r="F96" s="125"/>
      <c r="G96" s="125"/>
      <c r="H96" s="125"/>
      <c r="I96" s="125"/>
      <c r="J96" s="125"/>
      <c r="K96" s="154">
        <v>20</v>
      </c>
      <c r="L96" s="154">
        <v>15</v>
      </c>
    </row>
    <row r="97" spans="1:12" ht="20.25" x14ac:dyDescent="0.2">
      <c r="A97" s="273"/>
      <c r="B97" s="300"/>
      <c r="C97" s="115" t="s">
        <v>89</v>
      </c>
      <c r="D97" s="267"/>
      <c r="E97" s="98">
        <v>8</v>
      </c>
      <c r="F97" s="125"/>
      <c r="G97" s="125"/>
      <c r="H97" s="125"/>
      <c r="I97" s="125"/>
      <c r="J97" s="125"/>
      <c r="K97" s="154">
        <v>20</v>
      </c>
      <c r="L97" s="154">
        <v>15</v>
      </c>
    </row>
    <row r="98" spans="1:12" ht="20.25" x14ac:dyDescent="0.2">
      <c r="A98" s="120">
        <v>5</v>
      </c>
      <c r="B98" s="55" t="s">
        <v>35</v>
      </c>
      <c r="C98" s="67" t="s">
        <v>88</v>
      </c>
      <c r="D98" s="180">
        <v>0</v>
      </c>
      <c r="E98" s="19">
        <v>0</v>
      </c>
      <c r="F98" s="125"/>
      <c r="G98" s="125"/>
      <c r="H98" s="125"/>
      <c r="I98" s="125"/>
      <c r="J98" s="125"/>
      <c r="K98" s="154">
        <v>15</v>
      </c>
      <c r="L98" s="154">
        <v>10</v>
      </c>
    </row>
    <row r="99" spans="1:12" ht="20.25" customHeight="1" x14ac:dyDescent="0.2">
      <c r="A99" s="121">
        <v>6</v>
      </c>
      <c r="B99" s="22" t="s">
        <v>21</v>
      </c>
      <c r="C99" s="20" t="s">
        <v>178</v>
      </c>
      <c r="D99" s="178">
        <v>7</v>
      </c>
      <c r="E99" s="98">
        <v>7</v>
      </c>
      <c r="F99" s="125"/>
      <c r="G99" s="125"/>
      <c r="H99" s="125"/>
      <c r="I99" s="125"/>
      <c r="J99" s="125"/>
      <c r="K99" s="154">
        <v>20</v>
      </c>
      <c r="L99" s="154">
        <v>15</v>
      </c>
    </row>
    <row r="100" spans="1:12" ht="20.25" x14ac:dyDescent="0.2">
      <c r="A100" s="121">
        <v>7</v>
      </c>
      <c r="B100" s="22" t="s">
        <v>73</v>
      </c>
      <c r="C100" s="20" t="s">
        <v>177</v>
      </c>
      <c r="D100" s="178">
        <v>0</v>
      </c>
      <c r="E100" s="98">
        <v>0</v>
      </c>
      <c r="F100" s="125"/>
      <c r="G100" s="125"/>
      <c r="H100" s="14"/>
      <c r="I100" s="125"/>
      <c r="J100" s="125"/>
      <c r="K100" s="154">
        <v>10</v>
      </c>
      <c r="L100" s="154">
        <v>2</v>
      </c>
    </row>
    <row r="101" spans="1:12" ht="20.25" x14ac:dyDescent="0.2">
      <c r="A101" s="259">
        <v>8</v>
      </c>
      <c r="B101" s="262" t="s">
        <v>32</v>
      </c>
      <c r="C101" s="68" t="s">
        <v>176</v>
      </c>
      <c r="D101" s="276">
        <v>20</v>
      </c>
      <c r="E101" s="98">
        <v>10</v>
      </c>
      <c r="F101" s="125"/>
      <c r="G101" s="125"/>
      <c r="H101" s="125"/>
      <c r="I101" s="125"/>
      <c r="J101" s="125"/>
      <c r="K101" s="154">
        <v>60</v>
      </c>
      <c r="L101" s="154">
        <v>40</v>
      </c>
    </row>
    <row r="102" spans="1:12" ht="24.75" customHeight="1" x14ac:dyDescent="0.2">
      <c r="A102" s="261"/>
      <c r="B102" s="264"/>
      <c r="C102" s="20" t="s">
        <v>284</v>
      </c>
      <c r="D102" s="278"/>
      <c r="E102" s="98">
        <v>10</v>
      </c>
      <c r="F102" s="125"/>
      <c r="G102" s="125"/>
      <c r="H102" s="125"/>
      <c r="I102" s="125"/>
      <c r="J102" s="125"/>
      <c r="K102" s="154">
        <v>60</v>
      </c>
      <c r="L102" s="154">
        <v>40</v>
      </c>
    </row>
    <row r="103" spans="1:12" ht="20.25" customHeight="1" x14ac:dyDescent="0.2">
      <c r="A103" s="169">
        <v>9</v>
      </c>
      <c r="B103" s="171" t="s">
        <v>42</v>
      </c>
      <c r="C103" s="20" t="s">
        <v>94</v>
      </c>
      <c r="D103" s="181">
        <v>6</v>
      </c>
      <c r="E103" s="98">
        <v>6</v>
      </c>
      <c r="F103" s="125"/>
      <c r="G103" s="125"/>
      <c r="H103" s="125"/>
      <c r="I103" s="125"/>
      <c r="J103" s="125"/>
      <c r="K103" s="154">
        <v>5</v>
      </c>
      <c r="L103" s="154">
        <v>2</v>
      </c>
    </row>
    <row r="104" spans="1:12" ht="20.25" x14ac:dyDescent="0.2">
      <c r="A104" s="121">
        <v>10</v>
      </c>
      <c r="B104" s="22" t="s">
        <v>62</v>
      </c>
      <c r="C104" s="20" t="s">
        <v>222</v>
      </c>
      <c r="D104" s="178">
        <v>7</v>
      </c>
      <c r="E104" s="98">
        <v>7</v>
      </c>
      <c r="F104" s="125"/>
      <c r="G104" s="125"/>
      <c r="H104" s="125"/>
      <c r="I104" s="125"/>
      <c r="J104" s="125"/>
      <c r="K104" s="154">
        <v>5</v>
      </c>
      <c r="L104" s="154">
        <v>1</v>
      </c>
    </row>
    <row r="105" spans="1:12" ht="27" customHeight="1" x14ac:dyDescent="0.2">
      <c r="A105" s="118">
        <v>11</v>
      </c>
      <c r="B105" s="116" t="s">
        <v>25</v>
      </c>
      <c r="C105" s="20" t="s">
        <v>285</v>
      </c>
      <c r="D105" s="276">
        <v>10</v>
      </c>
      <c r="E105" s="98">
        <v>5</v>
      </c>
      <c r="F105" s="125"/>
      <c r="G105" s="125"/>
      <c r="H105" s="125"/>
      <c r="I105" s="125"/>
      <c r="J105" s="125"/>
      <c r="K105" s="154">
        <v>25</v>
      </c>
      <c r="L105" s="154">
        <v>20</v>
      </c>
    </row>
    <row r="106" spans="1:12" ht="41.25" customHeight="1" x14ac:dyDescent="0.2">
      <c r="A106" s="121">
        <v>12</v>
      </c>
      <c r="B106" s="56" t="s">
        <v>77</v>
      </c>
      <c r="C106" s="20" t="s">
        <v>223</v>
      </c>
      <c r="D106" s="277"/>
      <c r="E106" s="98">
        <v>0</v>
      </c>
      <c r="F106" s="125"/>
      <c r="G106" s="125"/>
      <c r="H106" s="125"/>
      <c r="I106" s="125"/>
      <c r="J106" s="125"/>
      <c r="K106" s="154">
        <v>20</v>
      </c>
      <c r="L106" s="154">
        <v>15</v>
      </c>
    </row>
    <row r="107" spans="1:12" ht="42.75" customHeight="1" x14ac:dyDescent="0.2">
      <c r="A107" s="121">
        <v>13</v>
      </c>
      <c r="B107" s="22" t="s">
        <v>56</v>
      </c>
      <c r="C107" s="20" t="s">
        <v>224</v>
      </c>
      <c r="D107" s="278"/>
      <c r="E107" s="98">
        <v>5</v>
      </c>
      <c r="F107" s="125"/>
      <c r="G107" s="125"/>
      <c r="H107" s="125"/>
      <c r="I107" s="125"/>
      <c r="J107" s="125"/>
      <c r="K107" s="154">
        <v>15</v>
      </c>
      <c r="L107" s="154">
        <v>10</v>
      </c>
    </row>
    <row r="108" spans="1:12" ht="20.25" x14ac:dyDescent="0.2">
      <c r="A108" s="121">
        <v>14</v>
      </c>
      <c r="B108" s="115" t="s">
        <v>71</v>
      </c>
      <c r="C108" s="68" t="s">
        <v>183</v>
      </c>
      <c r="D108" s="178">
        <v>8</v>
      </c>
      <c r="E108" s="98">
        <v>8</v>
      </c>
      <c r="F108" s="125"/>
      <c r="G108" s="125"/>
      <c r="H108" s="125"/>
      <c r="I108" s="125"/>
      <c r="J108" s="125"/>
      <c r="K108" s="154">
        <v>60</v>
      </c>
      <c r="L108" s="154">
        <v>40</v>
      </c>
    </row>
    <row r="109" spans="1:12" ht="20.25" x14ac:dyDescent="0.2">
      <c r="A109" s="246">
        <v>15</v>
      </c>
      <c r="B109" s="250" t="s">
        <v>22</v>
      </c>
      <c r="C109" s="68" t="s">
        <v>101</v>
      </c>
      <c r="D109" s="276">
        <v>5</v>
      </c>
      <c r="E109" s="14">
        <v>5</v>
      </c>
      <c r="F109" s="125"/>
      <c r="G109" s="125"/>
      <c r="H109" s="125"/>
      <c r="I109" s="125"/>
      <c r="J109" s="125"/>
      <c r="K109" s="154">
        <v>10</v>
      </c>
      <c r="L109" s="154">
        <v>0</v>
      </c>
    </row>
    <row r="110" spans="1:12" ht="24.75" customHeight="1" x14ac:dyDescent="0.2">
      <c r="A110" s="119">
        <v>16</v>
      </c>
      <c r="B110" s="117" t="s">
        <v>23</v>
      </c>
      <c r="C110" s="240" t="s">
        <v>331</v>
      </c>
      <c r="D110" s="277"/>
      <c r="E110" s="124">
        <v>0</v>
      </c>
      <c r="F110" s="125"/>
      <c r="G110" s="125"/>
      <c r="H110" s="125"/>
      <c r="I110" s="125"/>
      <c r="J110" s="125"/>
      <c r="K110" s="154">
        <v>25</v>
      </c>
      <c r="L110" s="154">
        <v>15</v>
      </c>
    </row>
    <row r="111" spans="1:12" ht="20.25" x14ac:dyDescent="0.2">
      <c r="A111" s="118">
        <v>17</v>
      </c>
      <c r="B111" s="116" t="s">
        <v>24</v>
      </c>
      <c r="C111" s="115" t="s">
        <v>276</v>
      </c>
      <c r="D111" s="278"/>
      <c r="E111" s="123">
        <v>0</v>
      </c>
      <c r="F111" s="125"/>
      <c r="G111" s="125"/>
      <c r="H111" s="125"/>
      <c r="I111" s="125"/>
      <c r="J111" s="125"/>
      <c r="K111" s="154">
        <v>15</v>
      </c>
      <c r="L111" s="154">
        <v>0</v>
      </c>
    </row>
    <row r="112" spans="1:12" ht="20.25" x14ac:dyDescent="0.2">
      <c r="A112" s="259">
        <v>18</v>
      </c>
      <c r="B112" s="262" t="s">
        <v>28</v>
      </c>
      <c r="C112" s="115" t="s">
        <v>132</v>
      </c>
      <c r="D112" s="265">
        <v>15</v>
      </c>
      <c r="E112" s="123">
        <v>7</v>
      </c>
      <c r="F112" s="125"/>
      <c r="G112" s="125"/>
      <c r="H112" s="125"/>
      <c r="I112" s="125"/>
      <c r="J112" s="125"/>
      <c r="K112" s="154">
        <v>10</v>
      </c>
      <c r="L112" s="154">
        <v>0</v>
      </c>
    </row>
    <row r="113" spans="1:12" ht="20.25" x14ac:dyDescent="0.2">
      <c r="A113" s="261"/>
      <c r="B113" s="264"/>
      <c r="C113" s="115" t="s">
        <v>131</v>
      </c>
      <c r="D113" s="267"/>
      <c r="E113" s="123">
        <v>8</v>
      </c>
      <c r="F113" s="125"/>
      <c r="G113" s="125"/>
      <c r="H113" s="125"/>
      <c r="I113" s="125"/>
      <c r="J113" s="125"/>
      <c r="K113" s="154">
        <v>10</v>
      </c>
      <c r="L113" s="154">
        <v>0</v>
      </c>
    </row>
    <row r="114" spans="1:12" ht="20.25" x14ac:dyDescent="0.2">
      <c r="A114" s="121">
        <v>19</v>
      </c>
      <c r="B114" s="115" t="s">
        <v>130</v>
      </c>
      <c r="C114" s="115" t="s">
        <v>129</v>
      </c>
      <c r="D114" s="162">
        <v>0</v>
      </c>
      <c r="E114" s="123">
        <v>0</v>
      </c>
      <c r="F114" s="125"/>
      <c r="G114" s="125"/>
      <c r="H114" s="125"/>
      <c r="I114" s="125"/>
      <c r="J114" s="125"/>
      <c r="K114" s="154">
        <v>10</v>
      </c>
      <c r="L114" s="236">
        <v>5</v>
      </c>
    </row>
    <row r="115" spans="1:12" ht="20.25" x14ac:dyDescent="0.2">
      <c r="A115" s="121">
        <v>20</v>
      </c>
      <c r="B115" s="115" t="s">
        <v>30</v>
      </c>
      <c r="C115" s="115" t="s">
        <v>128</v>
      </c>
      <c r="D115" s="162">
        <v>0</v>
      </c>
      <c r="E115" s="98">
        <v>0</v>
      </c>
      <c r="F115" s="125"/>
      <c r="G115" s="125"/>
      <c r="H115" s="125"/>
      <c r="I115" s="125"/>
      <c r="J115" s="125"/>
      <c r="K115" s="154">
        <v>10</v>
      </c>
      <c r="L115" s="236">
        <v>5</v>
      </c>
    </row>
    <row r="116" spans="1:12" ht="20.25" x14ac:dyDescent="0.2">
      <c r="A116" s="270" t="s">
        <v>332</v>
      </c>
      <c r="B116" s="270"/>
      <c r="C116" s="270"/>
      <c r="D116" s="270"/>
      <c r="E116" s="270"/>
      <c r="F116" s="270"/>
      <c r="G116" s="270"/>
      <c r="H116" s="270"/>
      <c r="I116" s="270"/>
      <c r="J116" s="270"/>
      <c r="K116" s="270"/>
      <c r="L116" s="270"/>
    </row>
    <row r="117" spans="1:12" ht="20.25" x14ac:dyDescent="0.2">
      <c r="A117" s="237">
        <v>21</v>
      </c>
      <c r="B117" s="58" t="s">
        <v>333</v>
      </c>
      <c r="C117" s="249" t="s">
        <v>334</v>
      </c>
      <c r="D117" s="175">
        <v>0</v>
      </c>
      <c r="E117" s="98">
        <v>0</v>
      </c>
      <c r="F117" s="239"/>
      <c r="G117" s="239"/>
      <c r="H117" s="239"/>
      <c r="I117" s="239"/>
      <c r="J117" s="239"/>
      <c r="K117" s="239">
        <v>15</v>
      </c>
      <c r="L117" s="239">
        <v>10</v>
      </c>
    </row>
    <row r="118" spans="1:12" ht="50.25" customHeight="1" x14ac:dyDescent="0.2">
      <c r="A118" s="252">
        <v>22</v>
      </c>
      <c r="B118" s="58" t="s">
        <v>338</v>
      </c>
      <c r="C118" s="254" t="s">
        <v>339</v>
      </c>
      <c r="D118" s="175">
        <v>0</v>
      </c>
      <c r="E118" s="98">
        <v>0</v>
      </c>
      <c r="F118" s="253"/>
      <c r="G118" s="253"/>
      <c r="H118" s="253"/>
      <c r="I118" s="253"/>
      <c r="J118" s="253"/>
      <c r="K118" s="253">
        <v>15</v>
      </c>
      <c r="L118" s="253">
        <v>10</v>
      </c>
    </row>
    <row r="119" spans="1:12" ht="25.5" customHeight="1" x14ac:dyDescent="0.2">
      <c r="A119" s="275" t="s">
        <v>208</v>
      </c>
      <c r="B119" s="275"/>
      <c r="C119" s="275"/>
      <c r="D119" s="158">
        <f>SUM(D91:D115)</f>
        <v>142</v>
      </c>
      <c r="E119" s="170">
        <f>SUM(E91:E115)</f>
        <v>142</v>
      </c>
      <c r="F119" s="170">
        <f t="shared" ref="F119:J119" si="0">SUM(F91:F115)</f>
        <v>0</v>
      </c>
      <c r="G119" s="170">
        <f t="shared" si="0"/>
        <v>0</v>
      </c>
      <c r="H119" s="170">
        <f t="shared" si="0"/>
        <v>0</v>
      </c>
      <c r="I119" s="170">
        <f t="shared" si="0"/>
        <v>0</v>
      </c>
      <c r="J119" s="170">
        <f t="shared" si="0"/>
        <v>0</v>
      </c>
      <c r="K119" s="150">
        <f>SUM(K91:K118)</f>
        <v>520</v>
      </c>
      <c r="L119" s="150">
        <f>SUM(L91:L118)</f>
        <v>306</v>
      </c>
    </row>
    <row r="120" spans="1:12" ht="20.25" x14ac:dyDescent="0.2">
      <c r="A120" s="274" t="s">
        <v>311</v>
      </c>
      <c r="B120" s="274"/>
      <c r="C120" s="274"/>
      <c r="D120" s="217">
        <f>SUM(D119+D88)</f>
        <v>1141</v>
      </c>
      <c r="E120" s="217">
        <f>SUM(E119+E88)</f>
        <v>1141</v>
      </c>
      <c r="F120" s="217"/>
      <c r="G120" s="217"/>
      <c r="H120" s="217"/>
      <c r="I120" s="217"/>
      <c r="J120" s="217"/>
      <c r="K120" s="217">
        <f>SUM(K119+K88)</f>
        <v>2662</v>
      </c>
      <c r="L120" s="217">
        <f>SUM(L119+L88)</f>
        <v>1179</v>
      </c>
    </row>
    <row r="121" spans="1:12" ht="48" customHeight="1" x14ac:dyDescent="0.2">
      <c r="A121" s="268" t="s">
        <v>335</v>
      </c>
      <c r="B121" s="269"/>
      <c r="C121" s="269"/>
      <c r="D121" s="269"/>
      <c r="E121" s="269"/>
      <c r="F121" s="269"/>
      <c r="G121" s="269"/>
      <c r="H121" s="269"/>
      <c r="I121" s="269"/>
      <c r="J121" s="269"/>
      <c r="K121" s="269"/>
      <c r="L121" s="269"/>
    </row>
  </sheetData>
  <mergeCells count="90">
    <mergeCell ref="L4:L6"/>
    <mergeCell ref="A7:L7"/>
    <mergeCell ref="A32:L32"/>
    <mergeCell ref="B13:B15"/>
    <mergeCell ref="A50:A52"/>
    <mergeCell ref="A47:A49"/>
    <mergeCell ref="B21:B23"/>
    <mergeCell ref="A21:A23"/>
    <mergeCell ref="B18:B20"/>
    <mergeCell ref="B35:B39"/>
    <mergeCell ref="I5:I6"/>
    <mergeCell ref="D4:D6"/>
    <mergeCell ref="J5:J6"/>
    <mergeCell ref="E4:J4"/>
    <mergeCell ref="H5:H6"/>
    <mergeCell ref="B44:B45"/>
    <mergeCell ref="F5:F6"/>
    <mergeCell ref="G5:G6"/>
    <mergeCell ref="B50:B52"/>
    <mergeCell ref="A26:A29"/>
    <mergeCell ref="B26:B29"/>
    <mergeCell ref="B40:B41"/>
    <mergeCell ref="D50:D52"/>
    <mergeCell ref="A44:A45"/>
    <mergeCell ref="B42:B43"/>
    <mergeCell ref="A42:A43"/>
    <mergeCell ref="C4:C6"/>
    <mergeCell ref="B4:B6"/>
    <mergeCell ref="E5:E6"/>
    <mergeCell ref="B96:B97"/>
    <mergeCell ref="D101:D102"/>
    <mergeCell ref="D109:D111"/>
    <mergeCell ref="B94:B95"/>
    <mergeCell ref="D12:D23"/>
    <mergeCell ref="D35:D39"/>
    <mergeCell ref="D40:D46"/>
    <mergeCell ref="D47:D49"/>
    <mergeCell ref="B57:B60"/>
    <mergeCell ref="D53:D54"/>
    <mergeCell ref="A2:L2"/>
    <mergeCell ref="A3:L3"/>
    <mergeCell ref="A1:L1"/>
    <mergeCell ref="A53:A54"/>
    <mergeCell ref="A13:A15"/>
    <mergeCell ref="A31:C31"/>
    <mergeCell ref="A35:A39"/>
    <mergeCell ref="B47:B49"/>
    <mergeCell ref="A40:A41"/>
    <mergeCell ref="B16:B17"/>
    <mergeCell ref="A16:A17"/>
    <mergeCell ref="A18:A20"/>
    <mergeCell ref="B53:B54"/>
    <mergeCell ref="K4:K6"/>
    <mergeCell ref="A4:A6"/>
    <mergeCell ref="D8:D9"/>
    <mergeCell ref="A67:A72"/>
    <mergeCell ref="A89:L89"/>
    <mergeCell ref="A90:L90"/>
    <mergeCell ref="B73:B76"/>
    <mergeCell ref="A73:A76"/>
    <mergeCell ref="A83:L83"/>
    <mergeCell ref="B67:B72"/>
    <mergeCell ref="A87:C87"/>
    <mergeCell ref="A88:C88"/>
    <mergeCell ref="B80:B81"/>
    <mergeCell ref="A80:A81"/>
    <mergeCell ref="D79:D81"/>
    <mergeCell ref="A101:A102"/>
    <mergeCell ref="A121:L121"/>
    <mergeCell ref="A116:L116"/>
    <mergeCell ref="D92:D93"/>
    <mergeCell ref="D94:D97"/>
    <mergeCell ref="A92:A93"/>
    <mergeCell ref="B92:B93"/>
    <mergeCell ref="A94:A95"/>
    <mergeCell ref="A96:A97"/>
    <mergeCell ref="A120:C120"/>
    <mergeCell ref="A119:C119"/>
    <mergeCell ref="A112:A113"/>
    <mergeCell ref="B112:B113"/>
    <mergeCell ref="D105:D107"/>
    <mergeCell ref="D112:D113"/>
    <mergeCell ref="B101:B102"/>
    <mergeCell ref="A57:A60"/>
    <mergeCell ref="A64:A66"/>
    <mergeCell ref="B64:B66"/>
    <mergeCell ref="D64:D66"/>
    <mergeCell ref="A62:A63"/>
    <mergeCell ref="B62:B63"/>
    <mergeCell ref="D57:D63"/>
  </mergeCells>
  <pageMargins left="0.55118110236220474" right="0.27559055118110237" top="0.35433070866141736" bottom="0.15748031496062992" header="0.55118110236220474" footer="0.31496062992125984"/>
  <pageSetup paperSize="9" scale="36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view="pageBreakPreview" zoomScaleSheetLayoutView="100" workbookViewId="0">
      <selection activeCell="C16" sqref="C16"/>
    </sheetView>
  </sheetViews>
  <sheetFormatPr defaultRowHeight="12.75" x14ac:dyDescent="0.2"/>
  <cols>
    <col min="1" max="1" width="5.5703125" style="2" customWidth="1"/>
    <col min="2" max="2" width="40.140625" style="2" customWidth="1"/>
    <col min="3" max="3" width="50.28515625" style="2" customWidth="1"/>
    <col min="4" max="4" width="8.7109375" style="2" customWidth="1"/>
    <col min="5" max="5" width="6.85546875" customWidth="1"/>
  </cols>
  <sheetData>
    <row r="1" spans="1:5" x14ac:dyDescent="0.2">
      <c r="A1" s="320" t="s">
        <v>268</v>
      </c>
      <c r="B1" s="320"/>
      <c r="C1" s="320"/>
      <c r="D1" s="320"/>
      <c r="E1" s="320"/>
    </row>
    <row r="2" spans="1:5" ht="19.5" customHeight="1" x14ac:dyDescent="0.2">
      <c r="A2" s="324" t="s">
        <v>270</v>
      </c>
      <c r="B2" s="324"/>
      <c r="C2" s="324"/>
      <c r="D2" s="324"/>
      <c r="E2" s="324"/>
    </row>
    <row r="3" spans="1:5" ht="23.25" customHeight="1" x14ac:dyDescent="0.2">
      <c r="A3" s="325" t="s">
        <v>54</v>
      </c>
      <c r="B3" s="325"/>
      <c r="C3" s="325"/>
      <c r="D3" s="325"/>
      <c r="E3" s="325"/>
    </row>
    <row r="4" spans="1:5" ht="27" customHeight="1" x14ac:dyDescent="0.2">
      <c r="A4" s="326" t="s">
        <v>96</v>
      </c>
      <c r="B4" s="326" t="s">
        <v>197</v>
      </c>
      <c r="C4" s="326" t="s">
        <v>198</v>
      </c>
      <c r="D4" s="329" t="s">
        <v>51</v>
      </c>
      <c r="E4" s="329" t="s">
        <v>156</v>
      </c>
    </row>
    <row r="5" spans="1:5" ht="21" customHeight="1" x14ac:dyDescent="0.2">
      <c r="A5" s="326"/>
      <c r="B5" s="327"/>
      <c r="C5" s="327"/>
      <c r="D5" s="329"/>
      <c r="E5" s="329"/>
    </row>
    <row r="6" spans="1:5" ht="101.25" customHeight="1" x14ac:dyDescent="0.2">
      <c r="A6" s="326"/>
      <c r="B6" s="328"/>
      <c r="C6" s="328"/>
      <c r="D6" s="329"/>
      <c r="E6" s="329"/>
    </row>
    <row r="7" spans="1:5" ht="17.25" customHeight="1" x14ac:dyDescent="0.2">
      <c r="A7" s="330" t="s">
        <v>45</v>
      </c>
      <c r="B7" s="330"/>
      <c r="C7" s="330"/>
      <c r="D7" s="330"/>
      <c r="E7" s="330"/>
    </row>
    <row r="8" spans="1:5" x14ac:dyDescent="0.2">
      <c r="A8" s="330" t="s">
        <v>55</v>
      </c>
      <c r="B8" s="330"/>
      <c r="C8" s="330"/>
      <c r="D8" s="330"/>
      <c r="E8" s="330"/>
    </row>
    <row r="9" spans="1:5" x14ac:dyDescent="0.2">
      <c r="A9" s="138">
        <v>1</v>
      </c>
      <c r="B9" s="64" t="s">
        <v>9</v>
      </c>
      <c r="C9" s="62" t="s">
        <v>147</v>
      </c>
      <c r="D9" s="138">
        <v>30</v>
      </c>
      <c r="E9" s="138">
        <v>0</v>
      </c>
    </row>
    <row r="10" spans="1:5" ht="25.5" x14ac:dyDescent="0.2">
      <c r="A10" s="61">
        <v>2</v>
      </c>
      <c r="B10" s="62" t="s">
        <v>34</v>
      </c>
      <c r="C10" s="62" t="s">
        <v>110</v>
      </c>
      <c r="D10" s="138">
        <v>20</v>
      </c>
      <c r="E10" s="138">
        <v>5</v>
      </c>
    </row>
    <row r="11" spans="1:5" x14ac:dyDescent="0.2">
      <c r="A11" s="61">
        <v>3</v>
      </c>
      <c r="B11" s="63" t="s">
        <v>26</v>
      </c>
      <c r="C11" s="62" t="s">
        <v>225</v>
      </c>
      <c r="D11" s="138">
        <v>15</v>
      </c>
      <c r="E11" s="138">
        <v>3</v>
      </c>
    </row>
    <row r="12" spans="1:5" x14ac:dyDescent="0.2">
      <c r="A12" s="314">
        <v>4</v>
      </c>
      <c r="B12" s="317" t="s">
        <v>226</v>
      </c>
      <c r="C12" s="64" t="s">
        <v>231</v>
      </c>
      <c r="D12" s="61">
        <v>25</v>
      </c>
      <c r="E12" s="138">
        <v>0</v>
      </c>
    </row>
    <row r="13" spans="1:5" x14ac:dyDescent="0.2">
      <c r="A13" s="316"/>
      <c r="B13" s="319"/>
      <c r="C13" s="64" t="s">
        <v>274</v>
      </c>
      <c r="D13" s="61">
        <v>25</v>
      </c>
      <c r="E13" s="138">
        <v>0</v>
      </c>
    </row>
    <row r="14" spans="1:5" x14ac:dyDescent="0.2">
      <c r="A14" s="314">
        <v>5</v>
      </c>
      <c r="B14" s="317" t="s">
        <v>229</v>
      </c>
      <c r="C14" s="64" t="s">
        <v>228</v>
      </c>
      <c r="D14" s="61">
        <v>25</v>
      </c>
      <c r="E14" s="138">
        <v>0</v>
      </c>
    </row>
    <row r="15" spans="1:5" ht="25.5" x14ac:dyDescent="0.2">
      <c r="A15" s="315"/>
      <c r="B15" s="318"/>
      <c r="C15" s="64" t="s">
        <v>185</v>
      </c>
      <c r="D15" s="61">
        <v>25</v>
      </c>
      <c r="E15" s="138">
        <v>0</v>
      </c>
    </row>
    <row r="16" spans="1:5" x14ac:dyDescent="0.2">
      <c r="A16" s="316"/>
      <c r="B16" s="319"/>
      <c r="C16" s="64" t="s">
        <v>227</v>
      </c>
      <c r="D16" s="61">
        <v>25</v>
      </c>
      <c r="E16" s="138">
        <v>0</v>
      </c>
    </row>
    <row r="17" spans="1:10" x14ac:dyDescent="0.2">
      <c r="A17" s="225">
        <v>6</v>
      </c>
      <c r="B17" s="226" t="s">
        <v>321</v>
      </c>
      <c r="C17" s="64" t="s">
        <v>175</v>
      </c>
      <c r="D17" s="61">
        <v>25</v>
      </c>
      <c r="E17" s="138">
        <v>0</v>
      </c>
    </row>
    <row r="18" spans="1:10" x14ac:dyDescent="0.2">
      <c r="A18" s="65">
        <v>7</v>
      </c>
      <c r="B18" s="64" t="s">
        <v>12</v>
      </c>
      <c r="C18" s="62" t="s">
        <v>136</v>
      </c>
      <c r="D18" s="138">
        <v>15</v>
      </c>
      <c r="E18" s="138">
        <v>0</v>
      </c>
    </row>
    <row r="19" spans="1:10" x14ac:dyDescent="0.2">
      <c r="A19" s="331" t="s">
        <v>84</v>
      </c>
      <c r="B19" s="332"/>
      <c r="C19" s="332"/>
      <c r="D19" s="332"/>
      <c r="E19" s="333"/>
    </row>
    <row r="20" spans="1:10" ht="25.5" x14ac:dyDescent="0.2">
      <c r="A20" s="61">
        <v>1</v>
      </c>
      <c r="B20" s="64" t="s">
        <v>8</v>
      </c>
      <c r="C20" s="64" t="s">
        <v>127</v>
      </c>
      <c r="D20" s="138">
        <v>25</v>
      </c>
      <c r="E20" s="138">
        <v>0</v>
      </c>
    </row>
    <row r="21" spans="1:10" ht="25.5" x14ac:dyDescent="0.2">
      <c r="A21" s="61">
        <v>2</v>
      </c>
      <c r="B21" s="64" t="s">
        <v>16</v>
      </c>
      <c r="C21" s="64" t="s">
        <v>275</v>
      </c>
      <c r="D21" s="61">
        <v>25</v>
      </c>
      <c r="E21" s="138">
        <v>0</v>
      </c>
    </row>
    <row r="22" spans="1:10" x14ac:dyDescent="0.2">
      <c r="A22" s="334" t="s">
        <v>46</v>
      </c>
      <c r="B22" s="334"/>
      <c r="C22" s="334"/>
      <c r="D22" s="334"/>
      <c r="E22" s="334"/>
    </row>
    <row r="23" spans="1:10" ht="26.25" customHeight="1" x14ac:dyDescent="0.2">
      <c r="A23" s="61">
        <v>1</v>
      </c>
      <c r="B23" s="66" t="s">
        <v>33</v>
      </c>
      <c r="C23" s="62" t="s">
        <v>133</v>
      </c>
      <c r="D23" s="61">
        <v>10</v>
      </c>
      <c r="E23" s="138">
        <v>0</v>
      </c>
    </row>
    <row r="24" spans="1:10" x14ac:dyDescent="0.2">
      <c r="A24" s="61">
        <v>2</v>
      </c>
      <c r="B24" s="66" t="s">
        <v>86</v>
      </c>
      <c r="C24" s="62" t="s">
        <v>225</v>
      </c>
      <c r="D24" s="61">
        <v>15</v>
      </c>
      <c r="E24" s="138">
        <v>0</v>
      </c>
    </row>
    <row r="25" spans="1:10" x14ac:dyDescent="0.2">
      <c r="A25" s="321" t="s">
        <v>311</v>
      </c>
      <c r="B25" s="322"/>
      <c r="C25" s="323"/>
      <c r="D25" s="218">
        <f>SUM(D9:D24)</f>
        <v>305</v>
      </c>
      <c r="E25" s="218">
        <f>SUM(E9:E24)</f>
        <v>8</v>
      </c>
    </row>
    <row r="26" spans="1:10" ht="60" customHeight="1" x14ac:dyDescent="0.2">
      <c r="J26" s="36"/>
    </row>
  </sheetData>
  <mergeCells count="17">
    <mergeCell ref="A12:A13"/>
    <mergeCell ref="A14:A16"/>
    <mergeCell ref="B14:B16"/>
    <mergeCell ref="A1:E1"/>
    <mergeCell ref="A25:C25"/>
    <mergeCell ref="A2:E2"/>
    <mergeCell ref="A3:E3"/>
    <mergeCell ref="A4:A6"/>
    <mergeCell ref="B4:B6"/>
    <mergeCell ref="D4:D6"/>
    <mergeCell ref="C4:C6"/>
    <mergeCell ref="E4:E6"/>
    <mergeCell ref="A7:E7"/>
    <mergeCell ref="A8:E8"/>
    <mergeCell ref="A19:E19"/>
    <mergeCell ref="A22:E22"/>
    <mergeCell ref="B12:B13"/>
  </mergeCells>
  <pageMargins left="0.9055118110236221" right="0.47244094488188981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view="pageBreakPreview" zoomScale="70" zoomScaleNormal="60" zoomScaleSheetLayoutView="70" workbookViewId="0">
      <selection activeCell="C4" sqref="C4:C7"/>
    </sheetView>
  </sheetViews>
  <sheetFormatPr defaultRowHeight="12.75" x14ac:dyDescent="0.2"/>
  <cols>
    <col min="1" max="1" width="7.140625" style="2" customWidth="1"/>
    <col min="2" max="2" width="79.28515625" style="2" customWidth="1"/>
    <col min="3" max="3" width="83.42578125" style="2" customWidth="1"/>
    <col min="4" max="4" width="10.7109375" style="184" customWidth="1"/>
    <col min="5" max="5" width="10.7109375" style="2" customWidth="1"/>
    <col min="6" max="10" width="10.7109375" style="2" hidden="1" customWidth="1"/>
    <col min="11" max="11" width="10.7109375" style="2" customWidth="1"/>
    <col min="12" max="12" width="10.7109375" customWidth="1"/>
  </cols>
  <sheetData>
    <row r="1" spans="1:12" ht="33.75" customHeight="1" x14ac:dyDescent="0.2">
      <c r="A1" s="344" t="s">
        <v>343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</row>
    <row r="2" spans="1:12" ht="37.5" customHeight="1" x14ac:dyDescent="0.2">
      <c r="A2" s="345" t="s">
        <v>271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</row>
    <row r="3" spans="1:12" ht="36" customHeight="1" x14ac:dyDescent="0.2">
      <c r="A3" s="346" t="s">
        <v>38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</row>
    <row r="4" spans="1:12" ht="26.25" customHeight="1" x14ac:dyDescent="0.2">
      <c r="A4" s="341" t="s">
        <v>96</v>
      </c>
      <c r="B4" s="297" t="s">
        <v>197</v>
      </c>
      <c r="C4" s="297" t="s">
        <v>198</v>
      </c>
      <c r="D4" s="335" t="s">
        <v>50</v>
      </c>
      <c r="E4" s="336"/>
      <c r="F4" s="336"/>
      <c r="G4" s="336"/>
      <c r="H4" s="336"/>
      <c r="I4" s="336"/>
      <c r="J4" s="337"/>
      <c r="K4" s="343" t="s">
        <v>51</v>
      </c>
      <c r="L4" s="343" t="s">
        <v>156</v>
      </c>
    </row>
    <row r="5" spans="1:12" ht="45.75" customHeight="1" x14ac:dyDescent="0.2">
      <c r="A5" s="341"/>
      <c r="B5" s="342"/>
      <c r="C5" s="297"/>
      <c r="D5" s="338"/>
      <c r="E5" s="339"/>
      <c r="F5" s="339"/>
      <c r="G5" s="339"/>
      <c r="H5" s="339"/>
      <c r="I5" s="339"/>
      <c r="J5" s="340"/>
      <c r="K5" s="343"/>
      <c r="L5" s="343"/>
    </row>
    <row r="6" spans="1:12" ht="21" customHeight="1" x14ac:dyDescent="0.2">
      <c r="A6" s="341"/>
      <c r="B6" s="342"/>
      <c r="C6" s="297"/>
      <c r="D6" s="296" t="s">
        <v>195</v>
      </c>
      <c r="E6" s="308" t="s">
        <v>194</v>
      </c>
      <c r="F6" s="301" t="s">
        <v>232</v>
      </c>
      <c r="G6" s="301" t="s">
        <v>233</v>
      </c>
      <c r="H6" s="301" t="s">
        <v>234</v>
      </c>
      <c r="I6" s="301" t="s">
        <v>267</v>
      </c>
      <c r="J6" s="308" t="s">
        <v>235</v>
      </c>
      <c r="K6" s="343"/>
      <c r="L6" s="343"/>
    </row>
    <row r="7" spans="1:12" ht="165.75" customHeight="1" x14ac:dyDescent="0.2">
      <c r="A7" s="341"/>
      <c r="B7" s="342"/>
      <c r="C7" s="297"/>
      <c r="D7" s="296"/>
      <c r="E7" s="310"/>
      <c r="F7" s="302"/>
      <c r="G7" s="302"/>
      <c r="H7" s="302"/>
      <c r="I7" s="302"/>
      <c r="J7" s="310"/>
      <c r="K7" s="343"/>
      <c r="L7" s="343"/>
    </row>
    <row r="8" spans="1:12" ht="19.5" x14ac:dyDescent="0.2">
      <c r="A8" s="347" t="s">
        <v>65</v>
      </c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</row>
    <row r="9" spans="1:12" ht="20.25" x14ac:dyDescent="0.3">
      <c r="A9" s="12">
        <v>1</v>
      </c>
      <c r="B9" s="22" t="s">
        <v>18</v>
      </c>
      <c r="C9" s="22" t="s">
        <v>107</v>
      </c>
      <c r="D9" s="194">
        <v>0</v>
      </c>
      <c r="E9" s="193">
        <v>0</v>
      </c>
      <c r="F9" s="193"/>
      <c r="G9" s="193"/>
      <c r="H9" s="193"/>
      <c r="I9" s="193"/>
      <c r="J9" s="193"/>
      <c r="K9" s="193">
        <v>30</v>
      </c>
      <c r="L9" s="193">
        <v>0</v>
      </c>
    </row>
    <row r="10" spans="1:12" ht="40.5" x14ac:dyDescent="0.2">
      <c r="A10" s="26">
        <v>2</v>
      </c>
      <c r="B10" s="50" t="s">
        <v>0</v>
      </c>
      <c r="C10" s="50" t="s">
        <v>181</v>
      </c>
      <c r="D10" s="348">
        <v>60</v>
      </c>
      <c r="E10" s="193">
        <v>3</v>
      </c>
      <c r="F10" s="193"/>
      <c r="G10" s="193"/>
      <c r="H10" s="193"/>
      <c r="I10" s="193"/>
      <c r="J10" s="193"/>
      <c r="K10" s="193">
        <v>30</v>
      </c>
      <c r="L10" s="193">
        <v>3</v>
      </c>
    </row>
    <row r="11" spans="1:12" ht="20.25" x14ac:dyDescent="0.2">
      <c r="A11" s="259">
        <v>3</v>
      </c>
      <c r="B11" s="262" t="s">
        <v>37</v>
      </c>
      <c r="C11" s="50" t="s">
        <v>155</v>
      </c>
      <c r="D11" s="349"/>
      <c r="E11" s="193">
        <v>9</v>
      </c>
      <c r="F11" s="193"/>
      <c r="G11" s="193"/>
      <c r="H11" s="193"/>
      <c r="I11" s="193"/>
      <c r="J11" s="193"/>
      <c r="K11" s="193">
        <v>50</v>
      </c>
      <c r="L11" s="193">
        <v>5</v>
      </c>
    </row>
    <row r="12" spans="1:12" ht="20.25" x14ac:dyDescent="0.2">
      <c r="A12" s="260"/>
      <c r="B12" s="264"/>
      <c r="C12" s="232" t="s">
        <v>154</v>
      </c>
      <c r="D12" s="349"/>
      <c r="E12" s="193">
        <v>5</v>
      </c>
      <c r="F12" s="193"/>
      <c r="G12" s="193"/>
      <c r="H12" s="193"/>
      <c r="I12" s="193"/>
      <c r="J12" s="193"/>
      <c r="K12" s="193">
        <v>20</v>
      </c>
      <c r="L12" s="193">
        <v>0</v>
      </c>
    </row>
    <row r="13" spans="1:12" ht="20.25" x14ac:dyDescent="0.2">
      <c r="A13" s="259">
        <v>4</v>
      </c>
      <c r="B13" s="262" t="s">
        <v>2</v>
      </c>
      <c r="C13" s="22" t="s">
        <v>81</v>
      </c>
      <c r="D13" s="349"/>
      <c r="E13" s="193">
        <v>7</v>
      </c>
      <c r="F13" s="193"/>
      <c r="G13" s="193"/>
      <c r="H13" s="193"/>
      <c r="I13" s="193"/>
      <c r="J13" s="193"/>
      <c r="K13" s="193">
        <v>90</v>
      </c>
      <c r="L13" s="193">
        <v>5</v>
      </c>
    </row>
    <row r="14" spans="1:12" ht="20.25" x14ac:dyDescent="0.2">
      <c r="A14" s="261"/>
      <c r="B14" s="264"/>
      <c r="C14" s="22" t="s">
        <v>152</v>
      </c>
      <c r="D14" s="349"/>
      <c r="E14" s="193">
        <v>7</v>
      </c>
      <c r="F14" s="193"/>
      <c r="G14" s="193"/>
      <c r="H14" s="193"/>
      <c r="I14" s="193"/>
      <c r="J14" s="193"/>
      <c r="K14" s="193">
        <v>50</v>
      </c>
      <c r="L14" s="193">
        <v>5</v>
      </c>
    </row>
    <row r="15" spans="1:12" ht="20.25" x14ac:dyDescent="0.2">
      <c r="A15" s="259">
        <v>5</v>
      </c>
      <c r="B15" s="262" t="s">
        <v>3</v>
      </c>
      <c r="C15" s="148" t="s">
        <v>193</v>
      </c>
      <c r="D15" s="349"/>
      <c r="E15" s="193">
        <v>14</v>
      </c>
      <c r="F15" s="193"/>
      <c r="G15" s="193"/>
      <c r="H15" s="193"/>
      <c r="I15" s="193"/>
      <c r="J15" s="193"/>
      <c r="K15" s="193">
        <v>50</v>
      </c>
      <c r="L15" s="193">
        <v>5</v>
      </c>
    </row>
    <row r="16" spans="1:12" ht="20.25" x14ac:dyDescent="0.2">
      <c r="A16" s="261"/>
      <c r="B16" s="264"/>
      <c r="C16" s="50" t="s">
        <v>41</v>
      </c>
      <c r="D16" s="349"/>
      <c r="E16" s="193">
        <v>0</v>
      </c>
      <c r="F16" s="193"/>
      <c r="G16" s="193"/>
      <c r="H16" s="193"/>
      <c r="I16" s="193"/>
      <c r="J16" s="193"/>
      <c r="K16" s="38">
        <v>20</v>
      </c>
      <c r="L16" s="38">
        <v>0</v>
      </c>
    </row>
    <row r="17" spans="1:12" ht="20.25" x14ac:dyDescent="0.2">
      <c r="A17" s="273">
        <v>6</v>
      </c>
      <c r="B17" s="300" t="s">
        <v>44</v>
      </c>
      <c r="C17" s="22" t="s">
        <v>180</v>
      </c>
      <c r="D17" s="349"/>
      <c r="E17" s="193">
        <v>5</v>
      </c>
      <c r="F17" s="193"/>
      <c r="G17" s="193"/>
      <c r="H17" s="193"/>
      <c r="I17" s="193"/>
      <c r="J17" s="193"/>
      <c r="K17" s="193">
        <v>30</v>
      </c>
      <c r="L17" s="193">
        <v>5</v>
      </c>
    </row>
    <row r="18" spans="1:12" ht="40.5" x14ac:dyDescent="0.2">
      <c r="A18" s="273"/>
      <c r="B18" s="300"/>
      <c r="C18" s="22" t="s">
        <v>79</v>
      </c>
      <c r="D18" s="349"/>
      <c r="E18" s="193">
        <v>5</v>
      </c>
      <c r="F18" s="193"/>
      <c r="G18" s="193"/>
      <c r="H18" s="193"/>
      <c r="I18" s="193"/>
      <c r="J18" s="193"/>
      <c r="K18" s="193">
        <v>70</v>
      </c>
      <c r="L18" s="193">
        <v>5</v>
      </c>
    </row>
    <row r="19" spans="1:12" ht="20.25" x14ac:dyDescent="0.2">
      <c r="A19" s="273"/>
      <c r="B19" s="300"/>
      <c r="C19" s="50" t="s">
        <v>80</v>
      </c>
      <c r="D19" s="350"/>
      <c r="E19" s="193">
        <v>5</v>
      </c>
      <c r="F19" s="193"/>
      <c r="G19" s="193"/>
      <c r="H19" s="193"/>
      <c r="I19" s="193"/>
      <c r="J19" s="193"/>
      <c r="K19" s="193">
        <v>30</v>
      </c>
      <c r="L19" s="193">
        <v>0</v>
      </c>
    </row>
    <row r="20" spans="1:12" ht="40.5" x14ac:dyDescent="0.2">
      <c r="A20" s="26">
        <v>7</v>
      </c>
      <c r="B20" s="22" t="s">
        <v>8</v>
      </c>
      <c r="C20" s="53" t="s">
        <v>127</v>
      </c>
      <c r="D20" s="183">
        <v>0</v>
      </c>
      <c r="E20" s="38">
        <v>0</v>
      </c>
      <c r="F20" s="193"/>
      <c r="G20" s="193"/>
      <c r="H20" s="193"/>
      <c r="I20" s="193"/>
      <c r="J20" s="193"/>
      <c r="K20" s="193">
        <v>80</v>
      </c>
      <c r="L20" s="193">
        <v>5</v>
      </c>
    </row>
    <row r="21" spans="1:12" ht="20.25" x14ac:dyDescent="0.2">
      <c r="A21" s="259">
        <v>8</v>
      </c>
      <c r="B21" s="262" t="s">
        <v>16</v>
      </c>
      <c r="C21" s="22" t="s">
        <v>69</v>
      </c>
      <c r="D21" s="183">
        <v>0</v>
      </c>
      <c r="E21" s="38">
        <v>0</v>
      </c>
      <c r="F21" s="38"/>
      <c r="G21" s="38"/>
      <c r="H21" s="38"/>
      <c r="I21" s="193"/>
      <c r="J21" s="38"/>
      <c r="K21" s="193">
        <v>30</v>
      </c>
      <c r="L21" s="193">
        <v>5</v>
      </c>
    </row>
    <row r="22" spans="1:12" ht="20.25" x14ac:dyDescent="0.2">
      <c r="A22" s="260"/>
      <c r="B22" s="263"/>
      <c r="C22" s="22" t="s">
        <v>105</v>
      </c>
      <c r="D22" s="183">
        <v>0</v>
      </c>
      <c r="E22" s="38">
        <v>0</v>
      </c>
      <c r="F22" s="38"/>
      <c r="G22" s="38"/>
      <c r="H22" s="38"/>
      <c r="I22" s="193"/>
      <c r="J22" s="38"/>
      <c r="K22" s="193">
        <v>30</v>
      </c>
      <c r="L22" s="193">
        <v>5</v>
      </c>
    </row>
    <row r="23" spans="1:12" ht="40.5" x14ac:dyDescent="0.2">
      <c r="A23" s="26">
        <v>9</v>
      </c>
      <c r="B23" s="22" t="s">
        <v>64</v>
      </c>
      <c r="C23" s="53" t="s">
        <v>148</v>
      </c>
      <c r="D23" s="194">
        <v>0</v>
      </c>
      <c r="E23" s="193">
        <v>0</v>
      </c>
      <c r="F23" s="193"/>
      <c r="G23" s="193"/>
      <c r="H23" s="193"/>
      <c r="I23" s="193"/>
      <c r="J23" s="193"/>
      <c r="K23" s="193">
        <v>50</v>
      </c>
      <c r="L23" s="193">
        <v>5</v>
      </c>
    </row>
    <row r="24" spans="1:12" ht="21" customHeight="1" x14ac:dyDescent="0.2">
      <c r="A24" s="282" t="s">
        <v>236</v>
      </c>
      <c r="B24" s="283"/>
      <c r="C24" s="284"/>
      <c r="D24" s="194">
        <f>SUM(D9:D23)</f>
        <v>60</v>
      </c>
      <c r="E24" s="194">
        <f>SUM(E8:E23)</f>
        <v>60</v>
      </c>
      <c r="F24" s="194"/>
      <c r="G24" s="194"/>
      <c r="H24" s="194"/>
      <c r="I24" s="194"/>
      <c r="J24" s="194"/>
      <c r="K24" s="194">
        <f>SUM(K9:K23)</f>
        <v>660</v>
      </c>
      <c r="L24" s="194">
        <f>SUM(L9:L23)</f>
        <v>53</v>
      </c>
    </row>
    <row r="25" spans="1:12" ht="24.75" customHeight="1" x14ac:dyDescent="0.2">
      <c r="A25" s="270" t="s">
        <v>66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</row>
    <row r="26" spans="1:12" ht="40.5" x14ac:dyDescent="0.2">
      <c r="A26" s="75">
        <v>1</v>
      </c>
      <c r="B26" s="73" t="s">
        <v>19</v>
      </c>
      <c r="C26" s="241" t="s">
        <v>108</v>
      </c>
      <c r="D26" s="165">
        <v>10</v>
      </c>
      <c r="E26" s="74">
        <v>10</v>
      </c>
      <c r="F26" s="74"/>
      <c r="G26" s="74"/>
      <c r="H26" s="74"/>
      <c r="I26" s="107"/>
      <c r="J26" s="74"/>
      <c r="K26" s="74">
        <v>60</v>
      </c>
      <c r="L26" s="83">
        <v>5</v>
      </c>
    </row>
    <row r="27" spans="1:12" ht="40.5" x14ac:dyDescent="0.2">
      <c r="A27" s="228">
        <v>2</v>
      </c>
      <c r="B27" s="233" t="s">
        <v>36</v>
      </c>
      <c r="C27" s="50" t="s">
        <v>143</v>
      </c>
      <c r="D27" s="159">
        <v>0</v>
      </c>
      <c r="E27" s="26">
        <v>0</v>
      </c>
      <c r="F27" s="75"/>
      <c r="G27" s="75"/>
      <c r="H27" s="75"/>
      <c r="I27" s="108"/>
      <c r="J27" s="75"/>
      <c r="K27" s="26">
        <v>50</v>
      </c>
      <c r="L27" s="84">
        <v>5</v>
      </c>
    </row>
    <row r="28" spans="1:12" ht="20.25" x14ac:dyDescent="0.2">
      <c r="A28" s="192">
        <v>3</v>
      </c>
      <c r="B28" s="195" t="s">
        <v>27</v>
      </c>
      <c r="C28" s="59" t="s">
        <v>140</v>
      </c>
      <c r="D28" s="196">
        <v>10</v>
      </c>
      <c r="E28" s="26">
        <v>10</v>
      </c>
      <c r="F28" s="75"/>
      <c r="G28" s="75"/>
      <c r="H28" s="75"/>
      <c r="I28" s="108"/>
      <c r="J28" s="75"/>
      <c r="K28" s="26">
        <v>40</v>
      </c>
      <c r="L28" s="84">
        <v>5</v>
      </c>
    </row>
    <row r="29" spans="1:12" ht="20.25" x14ac:dyDescent="0.2">
      <c r="A29" s="26">
        <v>4</v>
      </c>
      <c r="B29" s="22" t="s">
        <v>14</v>
      </c>
      <c r="C29" s="22" t="s">
        <v>99</v>
      </c>
      <c r="D29" s="159">
        <v>10</v>
      </c>
      <c r="E29" s="26">
        <v>10</v>
      </c>
      <c r="F29" s="75"/>
      <c r="G29" s="75"/>
      <c r="H29" s="75"/>
      <c r="I29" s="108"/>
      <c r="J29" s="75"/>
      <c r="K29" s="26">
        <v>60</v>
      </c>
      <c r="L29" s="84">
        <v>5</v>
      </c>
    </row>
    <row r="30" spans="1:12" ht="24.95" customHeight="1" x14ac:dyDescent="0.2">
      <c r="A30" s="273">
        <v>5</v>
      </c>
      <c r="B30" s="262" t="s">
        <v>11</v>
      </c>
      <c r="C30" s="50" t="s">
        <v>75</v>
      </c>
      <c r="D30" s="159">
        <v>0</v>
      </c>
      <c r="E30" s="26">
        <v>0</v>
      </c>
      <c r="F30" s="75"/>
      <c r="G30" s="75"/>
      <c r="H30" s="75"/>
      <c r="I30" s="108"/>
      <c r="J30" s="75"/>
      <c r="K30" s="26">
        <v>20</v>
      </c>
      <c r="L30" s="84">
        <v>0</v>
      </c>
    </row>
    <row r="31" spans="1:12" ht="24.95" customHeight="1" x14ac:dyDescent="0.2">
      <c r="A31" s="273"/>
      <c r="B31" s="263"/>
      <c r="C31" s="151" t="s">
        <v>76</v>
      </c>
      <c r="D31" s="159">
        <v>0</v>
      </c>
      <c r="E31" s="146">
        <v>0</v>
      </c>
      <c r="F31" s="146"/>
      <c r="G31" s="146"/>
      <c r="H31" s="146"/>
      <c r="I31" s="146"/>
      <c r="J31" s="146"/>
      <c r="K31" s="146">
        <v>20</v>
      </c>
      <c r="L31" s="146">
        <v>0</v>
      </c>
    </row>
    <row r="32" spans="1:12" ht="20.25" x14ac:dyDescent="0.2">
      <c r="A32" s="49">
        <v>6</v>
      </c>
      <c r="B32" s="202" t="s">
        <v>314</v>
      </c>
      <c r="C32" s="50" t="s">
        <v>136</v>
      </c>
      <c r="D32" s="159">
        <v>0</v>
      </c>
      <c r="E32" s="49">
        <v>0</v>
      </c>
      <c r="F32" s="80"/>
      <c r="G32" s="80"/>
      <c r="H32" s="80"/>
      <c r="I32" s="110"/>
      <c r="J32" s="80"/>
      <c r="K32" s="49">
        <v>30</v>
      </c>
      <c r="L32" s="87">
        <v>0</v>
      </c>
    </row>
    <row r="33" spans="1:13" ht="20.25" x14ac:dyDescent="0.2">
      <c r="A33" s="49">
        <v>7</v>
      </c>
      <c r="B33" s="22" t="s">
        <v>7</v>
      </c>
      <c r="C33" s="22" t="s">
        <v>104</v>
      </c>
      <c r="D33" s="159">
        <v>0</v>
      </c>
      <c r="E33" s="49">
        <v>0</v>
      </c>
      <c r="F33" s="80"/>
      <c r="G33" s="80"/>
      <c r="H33" s="80"/>
      <c r="I33" s="110"/>
      <c r="J33" s="80"/>
      <c r="K33" s="49">
        <v>20</v>
      </c>
      <c r="L33" s="87">
        <v>0</v>
      </c>
    </row>
    <row r="34" spans="1:13" ht="20.25" x14ac:dyDescent="0.2">
      <c r="A34" s="282" t="s">
        <v>308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4"/>
    </row>
    <row r="35" spans="1:13" ht="20.25" x14ac:dyDescent="0.2">
      <c r="A35" s="229">
        <v>8</v>
      </c>
      <c r="B35" s="58" t="s">
        <v>70</v>
      </c>
      <c r="C35" s="128" t="s">
        <v>87</v>
      </c>
      <c r="D35" s="230">
        <v>0</v>
      </c>
      <c r="E35" s="229">
        <v>0</v>
      </c>
      <c r="F35" s="229"/>
      <c r="G35" s="229"/>
      <c r="H35" s="229"/>
      <c r="I35" s="229"/>
      <c r="J35" s="229"/>
      <c r="K35" s="229">
        <v>20</v>
      </c>
      <c r="L35" s="229">
        <v>0</v>
      </c>
    </row>
    <row r="36" spans="1:13" ht="20.25" x14ac:dyDescent="0.2">
      <c r="A36" s="282" t="s">
        <v>318</v>
      </c>
      <c r="B36" s="283"/>
      <c r="C36" s="283"/>
      <c r="D36" s="230">
        <f>SUM(D26:D35)</f>
        <v>30</v>
      </c>
      <c r="E36" s="230">
        <f>SUM(E26:E35)</f>
        <v>30</v>
      </c>
      <c r="F36" s="230">
        <f t="shared" ref="F36:L36" si="0">SUM(F26:F35)</f>
        <v>0</v>
      </c>
      <c r="G36" s="230">
        <f t="shared" si="0"/>
        <v>0</v>
      </c>
      <c r="H36" s="230">
        <f t="shared" si="0"/>
        <v>0</v>
      </c>
      <c r="I36" s="230">
        <f t="shared" si="0"/>
        <v>0</v>
      </c>
      <c r="J36" s="230">
        <f t="shared" si="0"/>
        <v>0</v>
      </c>
      <c r="K36" s="230">
        <f t="shared" si="0"/>
        <v>320</v>
      </c>
      <c r="L36" s="230">
        <f t="shared" si="0"/>
        <v>20</v>
      </c>
    </row>
    <row r="37" spans="1:13" ht="20.25" x14ac:dyDescent="0.2">
      <c r="A37" s="282" t="s">
        <v>46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4"/>
    </row>
    <row r="38" spans="1:13" ht="40.5" x14ac:dyDescent="0.2">
      <c r="A38" s="26">
        <v>1</v>
      </c>
      <c r="B38" s="50" t="s">
        <v>33</v>
      </c>
      <c r="C38" s="22" t="s">
        <v>133</v>
      </c>
      <c r="D38" s="194">
        <v>0</v>
      </c>
      <c r="E38" s="193">
        <v>0</v>
      </c>
      <c r="F38" s="193"/>
      <c r="G38" s="193"/>
      <c r="H38" s="193"/>
      <c r="I38" s="193"/>
      <c r="J38" s="193"/>
      <c r="K38" s="193">
        <v>50</v>
      </c>
      <c r="L38" s="193">
        <v>5</v>
      </c>
    </row>
    <row r="39" spans="1:13" ht="20.25" x14ac:dyDescent="0.2">
      <c r="A39" s="26">
        <v>2</v>
      </c>
      <c r="B39" s="50" t="s">
        <v>20</v>
      </c>
      <c r="C39" s="22" t="s">
        <v>85</v>
      </c>
      <c r="D39" s="194">
        <v>0</v>
      </c>
      <c r="E39" s="193">
        <v>0</v>
      </c>
      <c r="F39" s="193"/>
      <c r="G39" s="193"/>
      <c r="H39" s="193"/>
      <c r="I39" s="193"/>
      <c r="J39" s="193"/>
      <c r="K39" s="193">
        <v>20</v>
      </c>
      <c r="L39" s="193">
        <v>3</v>
      </c>
    </row>
    <row r="40" spans="1:13" ht="40.5" x14ac:dyDescent="0.2">
      <c r="A40" s="26">
        <v>3</v>
      </c>
      <c r="B40" s="50" t="s">
        <v>43</v>
      </c>
      <c r="C40" s="50" t="s">
        <v>176</v>
      </c>
      <c r="D40" s="194">
        <v>0</v>
      </c>
      <c r="E40" s="193">
        <v>0</v>
      </c>
      <c r="F40" s="193"/>
      <c r="G40" s="193"/>
      <c r="H40" s="193"/>
      <c r="I40" s="193"/>
      <c r="J40" s="193"/>
      <c r="K40" s="193">
        <v>50</v>
      </c>
      <c r="L40" s="193">
        <v>5</v>
      </c>
    </row>
    <row r="41" spans="1:13" ht="20.25" x14ac:dyDescent="0.2">
      <c r="A41" s="26">
        <v>4</v>
      </c>
      <c r="B41" s="50" t="s">
        <v>42</v>
      </c>
      <c r="C41" s="50" t="s">
        <v>93</v>
      </c>
      <c r="D41" s="194">
        <v>0</v>
      </c>
      <c r="E41" s="193">
        <v>0</v>
      </c>
      <c r="F41" s="193"/>
      <c r="G41" s="193"/>
      <c r="H41" s="193"/>
      <c r="I41" s="193"/>
      <c r="J41" s="193"/>
      <c r="K41" s="193">
        <v>20</v>
      </c>
      <c r="L41" s="193">
        <v>3</v>
      </c>
    </row>
    <row r="42" spans="1:13" ht="20.25" x14ac:dyDescent="0.2">
      <c r="A42" s="273">
        <v>5</v>
      </c>
      <c r="B42" s="300" t="s">
        <v>22</v>
      </c>
      <c r="C42" s="22" t="s">
        <v>100</v>
      </c>
      <c r="D42" s="194">
        <v>0</v>
      </c>
      <c r="E42" s="193">
        <v>0</v>
      </c>
      <c r="F42" s="193"/>
      <c r="G42" s="193"/>
      <c r="H42" s="193"/>
      <c r="I42" s="193"/>
      <c r="J42" s="193"/>
      <c r="K42" s="193">
        <v>15</v>
      </c>
      <c r="L42" s="193">
        <v>1</v>
      </c>
    </row>
    <row r="43" spans="1:13" ht="20.25" x14ac:dyDescent="0.2">
      <c r="A43" s="273"/>
      <c r="B43" s="300"/>
      <c r="C43" s="50" t="s">
        <v>101</v>
      </c>
      <c r="D43" s="194">
        <v>0</v>
      </c>
      <c r="E43" s="193">
        <v>0</v>
      </c>
      <c r="F43" s="193"/>
      <c r="G43" s="193"/>
      <c r="H43" s="193"/>
      <c r="I43" s="193"/>
      <c r="J43" s="193"/>
      <c r="K43" s="193">
        <v>15</v>
      </c>
      <c r="L43" s="193">
        <v>1</v>
      </c>
    </row>
    <row r="44" spans="1:13" ht="27" customHeight="1" x14ac:dyDescent="0.2">
      <c r="A44" s="146">
        <v>6</v>
      </c>
      <c r="B44" s="151" t="s">
        <v>23</v>
      </c>
      <c r="C44" s="233" t="s">
        <v>266</v>
      </c>
      <c r="D44" s="194">
        <v>0</v>
      </c>
      <c r="E44" s="193">
        <v>0</v>
      </c>
      <c r="F44" s="192"/>
      <c r="G44" s="192"/>
      <c r="H44" s="192"/>
      <c r="I44" s="192"/>
      <c r="J44" s="192"/>
      <c r="K44" s="192">
        <v>20</v>
      </c>
      <c r="L44" s="192">
        <v>1</v>
      </c>
      <c r="M44" s="152"/>
    </row>
    <row r="45" spans="1:13" ht="20.25" x14ac:dyDescent="0.2">
      <c r="A45" s="26">
        <v>7</v>
      </c>
      <c r="B45" s="50" t="s">
        <v>29</v>
      </c>
      <c r="C45" s="238" t="s">
        <v>175</v>
      </c>
      <c r="D45" s="194">
        <v>0</v>
      </c>
      <c r="E45" s="193">
        <v>0</v>
      </c>
      <c r="F45" s="193"/>
      <c r="G45" s="193"/>
      <c r="H45" s="193"/>
      <c r="I45" s="193"/>
      <c r="J45" s="193"/>
      <c r="K45" s="193">
        <v>20</v>
      </c>
      <c r="L45" s="193">
        <v>1</v>
      </c>
    </row>
    <row r="46" spans="1:13" ht="20.25" x14ac:dyDescent="0.2">
      <c r="A46" s="259">
        <v>8</v>
      </c>
      <c r="B46" s="262" t="s">
        <v>28</v>
      </c>
      <c r="C46" s="50" t="s">
        <v>132</v>
      </c>
      <c r="D46" s="194">
        <v>0</v>
      </c>
      <c r="E46" s="193">
        <v>0</v>
      </c>
      <c r="F46" s="193"/>
      <c r="G46" s="193"/>
      <c r="H46" s="193"/>
      <c r="I46" s="193"/>
      <c r="J46" s="193"/>
      <c r="K46" s="193">
        <v>120</v>
      </c>
      <c r="L46" s="193">
        <v>5</v>
      </c>
    </row>
    <row r="47" spans="1:13" ht="18" customHeight="1" x14ac:dyDescent="0.2">
      <c r="A47" s="261"/>
      <c r="B47" s="264"/>
      <c r="C47" s="50" t="s">
        <v>131</v>
      </c>
      <c r="D47" s="194">
        <v>0</v>
      </c>
      <c r="E47" s="193">
        <v>0</v>
      </c>
      <c r="F47" s="193"/>
      <c r="G47" s="193"/>
      <c r="H47" s="193"/>
      <c r="I47" s="193"/>
      <c r="J47" s="193"/>
      <c r="K47" s="193">
        <v>30</v>
      </c>
      <c r="L47" s="193">
        <v>3</v>
      </c>
    </row>
    <row r="48" spans="1:13" ht="20.25" x14ac:dyDescent="0.2">
      <c r="A48" s="26">
        <v>9</v>
      </c>
      <c r="B48" s="50" t="s">
        <v>31</v>
      </c>
      <c r="C48" s="50" t="s">
        <v>129</v>
      </c>
      <c r="D48" s="194">
        <v>0</v>
      </c>
      <c r="E48" s="193">
        <v>0</v>
      </c>
      <c r="F48" s="193"/>
      <c r="G48" s="193"/>
      <c r="H48" s="193"/>
      <c r="I48" s="193"/>
      <c r="J48" s="193"/>
      <c r="K48" s="193">
        <v>10</v>
      </c>
      <c r="L48" s="193">
        <v>0</v>
      </c>
    </row>
    <row r="49" spans="1:12" ht="20.25" x14ac:dyDescent="0.2">
      <c r="A49" s="279" t="s">
        <v>206</v>
      </c>
      <c r="B49" s="280"/>
      <c r="C49" s="281"/>
      <c r="D49" s="194">
        <v>0</v>
      </c>
      <c r="E49" s="193">
        <v>0</v>
      </c>
      <c r="F49" s="194"/>
      <c r="G49" s="194"/>
      <c r="H49" s="194"/>
      <c r="I49" s="194"/>
      <c r="J49" s="194"/>
      <c r="K49" s="194">
        <f>SUM(K38:K48)</f>
        <v>370</v>
      </c>
      <c r="L49" s="194">
        <f>SUM(L38:L48)</f>
        <v>28</v>
      </c>
    </row>
    <row r="50" spans="1:12" ht="20.25" x14ac:dyDescent="0.2">
      <c r="A50" s="274" t="s">
        <v>311</v>
      </c>
      <c r="B50" s="274"/>
      <c r="C50" s="274"/>
      <c r="D50" s="217">
        <f>SUM(D24+D36+D49)</f>
        <v>90</v>
      </c>
      <c r="E50" s="234">
        <f t="shared" ref="E50:K50" si="1">SUM(E24+E36+E49)</f>
        <v>90</v>
      </c>
      <c r="F50" s="234">
        <f t="shared" si="1"/>
        <v>0</v>
      </c>
      <c r="G50" s="234">
        <f t="shared" si="1"/>
        <v>0</v>
      </c>
      <c r="H50" s="234">
        <f t="shared" si="1"/>
        <v>0</v>
      </c>
      <c r="I50" s="234">
        <f t="shared" si="1"/>
        <v>0</v>
      </c>
      <c r="J50" s="234">
        <f t="shared" si="1"/>
        <v>0</v>
      </c>
      <c r="K50" s="234">
        <f t="shared" si="1"/>
        <v>1350</v>
      </c>
      <c r="L50" s="234">
        <f>SUM(L24+L36+L49)</f>
        <v>101</v>
      </c>
    </row>
    <row r="51" spans="1:12" ht="18.75" x14ac:dyDescent="0.3">
      <c r="C51" s="3"/>
      <c r="L51" s="37"/>
    </row>
    <row r="52" spans="1:12" ht="22.5" customHeight="1" x14ac:dyDescent="0.2">
      <c r="A52" s="140" t="s">
        <v>315</v>
      </c>
      <c r="B52" s="140"/>
      <c r="C52" s="139"/>
      <c r="D52" s="185"/>
      <c r="E52"/>
      <c r="F52"/>
      <c r="G52"/>
      <c r="H52"/>
      <c r="I52"/>
      <c r="J52"/>
      <c r="K52"/>
    </row>
    <row r="53" spans="1:12" ht="22.5" customHeight="1" x14ac:dyDescent="0.2">
      <c r="A53" s="21"/>
      <c r="B53" s="21"/>
      <c r="C53" s="21"/>
      <c r="D53" s="185"/>
      <c r="E53"/>
      <c r="F53"/>
      <c r="G53"/>
      <c r="H53"/>
      <c r="I53"/>
      <c r="J53"/>
      <c r="K53"/>
    </row>
    <row r="54" spans="1:12" ht="22.5" customHeight="1" x14ac:dyDescent="0.2">
      <c r="A54" s="21"/>
      <c r="B54" s="21"/>
      <c r="C54" s="21"/>
      <c r="D54" s="185"/>
      <c r="E54"/>
      <c r="F54"/>
      <c r="G54"/>
      <c r="H54"/>
      <c r="I54"/>
      <c r="J54"/>
      <c r="K54"/>
    </row>
    <row r="55" spans="1:12" ht="22.5" customHeight="1" x14ac:dyDescent="0.2">
      <c r="A55" s="21"/>
      <c r="B55" s="21"/>
      <c r="C55" s="21"/>
      <c r="D55" s="185"/>
      <c r="E55"/>
      <c r="F55"/>
      <c r="G55"/>
      <c r="H55"/>
      <c r="I55"/>
      <c r="J55"/>
      <c r="K55"/>
    </row>
    <row r="56" spans="1:12" ht="18.75" x14ac:dyDescent="0.3">
      <c r="C56" s="3"/>
      <c r="D56" s="185"/>
      <c r="E56"/>
      <c r="F56"/>
      <c r="G56"/>
      <c r="H56"/>
      <c r="I56"/>
      <c r="J56"/>
      <c r="K56"/>
    </row>
  </sheetData>
  <autoFilter ref="A1:L5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41">
    <mergeCell ref="A50:C50"/>
    <mergeCell ref="B42:B43"/>
    <mergeCell ref="A42:A43"/>
    <mergeCell ref="A30:A31"/>
    <mergeCell ref="B30:B31"/>
    <mergeCell ref="A37:L37"/>
    <mergeCell ref="A34:L34"/>
    <mergeCell ref="A36:C36"/>
    <mergeCell ref="B46:B47"/>
    <mergeCell ref="A46:A47"/>
    <mergeCell ref="A1:L1"/>
    <mergeCell ref="A2:L2"/>
    <mergeCell ref="A3:L3"/>
    <mergeCell ref="L4:L7"/>
    <mergeCell ref="A49:C49"/>
    <mergeCell ref="A21:A22"/>
    <mergeCell ref="A8:L8"/>
    <mergeCell ref="B13:B14"/>
    <mergeCell ref="E6:E7"/>
    <mergeCell ref="B11:B12"/>
    <mergeCell ref="D10:D19"/>
    <mergeCell ref="B17:B19"/>
    <mergeCell ref="A15:A16"/>
    <mergeCell ref="A17:A19"/>
    <mergeCell ref="B15:B16"/>
    <mergeCell ref="A25:L25"/>
    <mergeCell ref="K4:K7"/>
    <mergeCell ref="D6:D7"/>
    <mergeCell ref="I6:I7"/>
    <mergeCell ref="H6:H7"/>
    <mergeCell ref="J6:J7"/>
    <mergeCell ref="A24:C24"/>
    <mergeCell ref="D4:J5"/>
    <mergeCell ref="F6:F7"/>
    <mergeCell ref="G6:G7"/>
    <mergeCell ref="A11:A12"/>
    <mergeCell ref="A13:A14"/>
    <mergeCell ref="B21:B22"/>
    <mergeCell ref="A4:A7"/>
    <mergeCell ref="B4:B7"/>
    <mergeCell ref="C4:C7"/>
  </mergeCells>
  <pageMargins left="0.98425196850393704" right="0.47244094488188981" top="0.47244094488188981" bottom="0.74803149606299213" header="0.31496062992125984" footer="0.31496062992125984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WhiteSpace="0" view="pageBreakPreview" topLeftCell="A13" zoomScale="70" zoomScaleSheetLayoutView="70" zoomScalePageLayoutView="50" workbookViewId="0">
      <selection activeCell="C28" sqref="C28"/>
    </sheetView>
  </sheetViews>
  <sheetFormatPr defaultRowHeight="18.75" x14ac:dyDescent="0.3"/>
  <cols>
    <col min="1" max="1" width="15" style="2" customWidth="1"/>
    <col min="2" max="2" width="66.5703125" style="2" customWidth="1"/>
    <col min="3" max="3" width="70.28515625" style="3" customWidth="1"/>
    <col min="4" max="5" width="10.7109375" style="2" hidden="1" customWidth="1"/>
    <col min="6" max="6" width="1.5703125" style="2" hidden="1" customWidth="1"/>
    <col min="7" max="7" width="17.85546875" style="2" customWidth="1"/>
  </cols>
  <sheetData>
    <row r="1" spans="1:7" ht="18.75" customHeight="1" x14ac:dyDescent="0.3">
      <c r="A1" s="358" t="s">
        <v>343</v>
      </c>
      <c r="B1" s="358"/>
      <c r="C1" s="358"/>
      <c r="D1" s="358"/>
      <c r="E1" s="358"/>
      <c r="F1" s="358"/>
      <c r="G1" s="358"/>
    </row>
    <row r="2" spans="1:7" x14ac:dyDescent="0.3">
      <c r="A2" s="363" t="s">
        <v>270</v>
      </c>
      <c r="B2" s="363"/>
      <c r="C2" s="363"/>
      <c r="D2" s="363"/>
      <c r="E2" s="363"/>
      <c r="F2" s="363"/>
      <c r="G2" s="363"/>
    </row>
    <row r="3" spans="1:7" ht="24.75" customHeight="1" x14ac:dyDescent="0.2">
      <c r="A3" s="364" t="s">
        <v>47</v>
      </c>
      <c r="B3" s="364"/>
      <c r="C3" s="364"/>
      <c r="D3" s="364"/>
      <c r="E3" s="364"/>
      <c r="F3" s="364"/>
      <c r="G3" s="364"/>
    </row>
    <row r="4" spans="1:7" x14ac:dyDescent="0.3">
      <c r="A4" s="365"/>
      <c r="B4" s="365"/>
      <c r="C4" s="365"/>
      <c r="D4" s="365"/>
      <c r="E4" s="365"/>
      <c r="F4" s="365"/>
      <c r="G4" s="365"/>
    </row>
    <row r="5" spans="1:7" ht="48.75" customHeight="1" x14ac:dyDescent="0.2">
      <c r="A5" s="366" t="s">
        <v>48</v>
      </c>
      <c r="B5" s="370" t="s">
        <v>49</v>
      </c>
      <c r="C5" s="376" t="s">
        <v>216</v>
      </c>
      <c r="D5" s="366" t="s">
        <v>58</v>
      </c>
      <c r="E5" s="366"/>
      <c r="F5" s="366"/>
      <c r="G5" s="367"/>
    </row>
    <row r="6" spans="1:7" ht="33.75" customHeight="1" x14ac:dyDescent="0.2">
      <c r="A6" s="367"/>
      <c r="B6" s="371"/>
      <c r="C6" s="376"/>
      <c r="D6" s="335" t="s">
        <v>50</v>
      </c>
      <c r="E6" s="336"/>
      <c r="F6" s="337"/>
      <c r="G6" s="368" t="s">
        <v>51</v>
      </c>
    </row>
    <row r="7" spans="1:7" ht="132" customHeight="1" x14ac:dyDescent="0.2">
      <c r="A7" s="367"/>
      <c r="B7" s="371"/>
      <c r="C7" s="376"/>
      <c r="D7" s="76" t="s">
        <v>194</v>
      </c>
      <c r="E7" s="77" t="s">
        <v>234</v>
      </c>
      <c r="F7" s="81" t="s">
        <v>235</v>
      </c>
      <c r="G7" s="369"/>
    </row>
    <row r="8" spans="1:7" ht="24.95" customHeight="1" x14ac:dyDescent="0.2">
      <c r="A8" s="40" t="s">
        <v>158</v>
      </c>
      <c r="B8" s="16" t="s">
        <v>159</v>
      </c>
      <c r="C8" s="41" t="s">
        <v>210</v>
      </c>
      <c r="D8" s="96"/>
      <c r="E8" s="95"/>
      <c r="F8" s="95"/>
      <c r="G8" s="75">
        <v>1</v>
      </c>
    </row>
    <row r="9" spans="1:7" ht="41.25" customHeight="1" x14ac:dyDescent="0.2">
      <c r="A9" s="377" t="s">
        <v>112</v>
      </c>
      <c r="B9" s="353" t="s">
        <v>113</v>
      </c>
      <c r="C9" s="82" t="s">
        <v>237</v>
      </c>
      <c r="D9" s="98"/>
      <c r="E9" s="95"/>
      <c r="F9" s="95"/>
      <c r="G9" s="197">
        <v>1</v>
      </c>
    </row>
    <row r="10" spans="1:7" ht="26.25" customHeight="1" x14ac:dyDescent="0.2">
      <c r="A10" s="377"/>
      <c r="B10" s="353"/>
      <c r="C10" s="82" t="s">
        <v>238</v>
      </c>
      <c r="D10" s="98"/>
      <c r="E10" s="79"/>
      <c r="F10" s="103"/>
      <c r="G10" s="197">
        <v>1</v>
      </c>
    </row>
    <row r="11" spans="1:7" ht="24.95" customHeight="1" x14ac:dyDescent="0.2">
      <c r="A11" s="40" t="s">
        <v>160</v>
      </c>
      <c r="B11" s="16" t="s">
        <v>161</v>
      </c>
      <c r="C11" s="42" t="s">
        <v>211</v>
      </c>
      <c r="D11" s="96"/>
      <c r="E11" s="75"/>
      <c r="F11" s="103"/>
      <c r="G11" s="197">
        <v>1</v>
      </c>
    </row>
    <row r="12" spans="1:7" ht="24.95" customHeight="1" x14ac:dyDescent="0.2">
      <c r="A12" s="40" t="s">
        <v>162</v>
      </c>
      <c r="B12" s="16" t="s">
        <v>163</v>
      </c>
      <c r="C12" s="42" t="s">
        <v>212</v>
      </c>
      <c r="D12" s="96"/>
      <c r="E12" s="96"/>
      <c r="F12" s="103"/>
      <c r="G12" s="197">
        <v>1</v>
      </c>
    </row>
    <row r="13" spans="1:7" ht="20.100000000000001" customHeight="1" x14ac:dyDescent="0.2">
      <c r="A13" s="351" t="s">
        <v>114</v>
      </c>
      <c r="B13" s="355" t="s">
        <v>115</v>
      </c>
      <c r="C13" s="43" t="s">
        <v>239</v>
      </c>
      <c r="D13" s="96"/>
      <c r="E13" s="96"/>
      <c r="F13" s="103"/>
      <c r="G13" s="197">
        <v>1</v>
      </c>
    </row>
    <row r="14" spans="1:7" ht="22.5" customHeight="1" x14ac:dyDescent="0.2">
      <c r="A14" s="354"/>
      <c r="B14" s="356"/>
      <c r="C14" s="43" t="s">
        <v>240</v>
      </c>
      <c r="D14" s="75"/>
      <c r="E14" s="75"/>
      <c r="F14" s="75"/>
      <c r="G14" s="149">
        <v>2</v>
      </c>
    </row>
    <row r="15" spans="1:7" ht="44.25" customHeight="1" x14ac:dyDescent="0.2">
      <c r="A15" s="354"/>
      <c r="B15" s="356"/>
      <c r="C15" s="43" t="s">
        <v>241</v>
      </c>
      <c r="D15" s="75"/>
      <c r="E15" s="75"/>
      <c r="F15" s="103"/>
      <c r="G15" s="149">
        <v>1</v>
      </c>
    </row>
    <row r="16" spans="1:7" ht="41.25" customHeight="1" x14ac:dyDescent="0.2">
      <c r="A16" s="351" t="s">
        <v>116</v>
      </c>
      <c r="B16" s="355" t="s">
        <v>117</v>
      </c>
      <c r="C16" s="44" t="s">
        <v>269</v>
      </c>
      <c r="D16" s="34"/>
      <c r="E16" s="75"/>
      <c r="F16" s="103"/>
      <c r="G16" s="149">
        <v>1</v>
      </c>
    </row>
    <row r="17" spans="1:7" ht="42" customHeight="1" x14ac:dyDescent="0.2">
      <c r="A17" s="354"/>
      <c r="B17" s="356"/>
      <c r="C17" s="44" t="s">
        <v>242</v>
      </c>
      <c r="D17" s="96"/>
      <c r="E17" s="96"/>
      <c r="F17" s="103"/>
      <c r="G17" s="149">
        <v>1</v>
      </c>
    </row>
    <row r="18" spans="1:7" ht="47.25" customHeight="1" x14ac:dyDescent="0.2">
      <c r="A18" s="354"/>
      <c r="B18" s="357"/>
      <c r="C18" s="44" t="s">
        <v>243</v>
      </c>
      <c r="D18" s="96"/>
      <c r="E18" s="96"/>
      <c r="F18" s="103"/>
      <c r="G18" s="149">
        <v>1</v>
      </c>
    </row>
    <row r="19" spans="1:7" ht="20.100000000000001" customHeight="1" x14ac:dyDescent="0.2">
      <c r="A19" s="40" t="s">
        <v>118</v>
      </c>
      <c r="B19" s="16" t="s">
        <v>119</v>
      </c>
      <c r="C19" s="45" t="s">
        <v>213</v>
      </c>
      <c r="D19" s="96"/>
      <c r="E19" s="96"/>
      <c r="F19" s="103"/>
      <c r="G19" s="149">
        <v>1</v>
      </c>
    </row>
    <row r="20" spans="1:7" ht="62.25" customHeight="1" x14ac:dyDescent="0.2">
      <c r="A20" s="351" t="s">
        <v>120</v>
      </c>
      <c r="B20" s="373" t="s">
        <v>121</v>
      </c>
      <c r="C20" s="44" t="s">
        <v>244</v>
      </c>
      <c r="D20" s="96"/>
      <c r="E20" s="96"/>
      <c r="F20" s="103"/>
      <c r="G20" s="149">
        <v>1</v>
      </c>
    </row>
    <row r="21" spans="1:7" ht="39" customHeight="1" x14ac:dyDescent="0.2">
      <c r="A21" s="354"/>
      <c r="B21" s="374"/>
      <c r="C21" s="44" t="s">
        <v>245</v>
      </c>
      <c r="D21" s="96"/>
      <c r="E21" s="96"/>
      <c r="F21" s="103"/>
      <c r="G21" s="149">
        <v>1</v>
      </c>
    </row>
    <row r="22" spans="1:7" ht="43.5" customHeight="1" x14ac:dyDescent="0.2">
      <c r="A22" s="354"/>
      <c r="B22" s="361"/>
      <c r="C22" s="44" t="s">
        <v>246</v>
      </c>
      <c r="D22" s="96"/>
      <c r="E22" s="96"/>
      <c r="F22" s="96"/>
      <c r="G22" s="149">
        <v>2</v>
      </c>
    </row>
    <row r="23" spans="1:7" ht="26.25" customHeight="1" x14ac:dyDescent="0.2">
      <c r="A23" s="354"/>
      <c r="B23" s="374"/>
      <c r="C23" s="44" t="s">
        <v>247</v>
      </c>
      <c r="D23" s="75"/>
      <c r="E23" s="75"/>
      <c r="F23" s="75"/>
      <c r="G23" s="149">
        <v>1</v>
      </c>
    </row>
    <row r="24" spans="1:7" ht="20.100000000000001" customHeight="1" x14ac:dyDescent="0.2">
      <c r="A24" s="352"/>
      <c r="B24" s="375"/>
      <c r="C24" s="44" t="s">
        <v>248</v>
      </c>
      <c r="D24" s="96"/>
      <c r="E24" s="96"/>
      <c r="F24" s="96"/>
      <c r="G24" s="149">
        <v>1</v>
      </c>
    </row>
    <row r="25" spans="1:7" ht="20.100000000000001" customHeight="1" x14ac:dyDescent="0.2">
      <c r="A25" s="361" t="s">
        <v>164</v>
      </c>
      <c r="B25" s="353" t="s">
        <v>165</v>
      </c>
      <c r="C25" s="78" t="s">
        <v>264</v>
      </c>
      <c r="D25" s="96"/>
      <c r="E25" s="96"/>
      <c r="F25" s="96"/>
      <c r="G25" s="149">
        <v>1</v>
      </c>
    </row>
    <row r="26" spans="1:7" ht="20.100000000000001" customHeight="1" x14ac:dyDescent="0.2">
      <c r="A26" s="361"/>
      <c r="B26" s="353"/>
      <c r="C26" s="78" t="s">
        <v>265</v>
      </c>
      <c r="D26" s="96"/>
      <c r="E26" s="96"/>
      <c r="F26" s="96"/>
      <c r="G26" s="149">
        <v>1</v>
      </c>
    </row>
    <row r="27" spans="1:7" ht="20.100000000000001" customHeight="1" x14ac:dyDescent="0.2">
      <c r="A27" s="361" t="s">
        <v>123</v>
      </c>
      <c r="B27" s="362" t="s">
        <v>122</v>
      </c>
      <c r="C27" s="78" t="s">
        <v>258</v>
      </c>
      <c r="D27" s="96"/>
      <c r="E27" s="96"/>
      <c r="F27" s="96"/>
      <c r="G27" s="149">
        <v>1</v>
      </c>
    </row>
    <row r="28" spans="1:7" ht="27.75" customHeight="1" x14ac:dyDescent="0.2">
      <c r="A28" s="361"/>
      <c r="B28" s="362"/>
      <c r="C28" s="78" t="s">
        <v>337</v>
      </c>
      <c r="D28" s="251"/>
      <c r="E28" s="251"/>
      <c r="F28" s="251"/>
      <c r="G28" s="251">
        <v>1</v>
      </c>
    </row>
    <row r="29" spans="1:7" ht="20.100000000000001" customHeight="1" x14ac:dyDescent="0.2">
      <c r="A29" s="361"/>
      <c r="B29" s="362"/>
      <c r="C29" s="44" t="s">
        <v>259</v>
      </c>
      <c r="D29" s="96"/>
      <c r="E29" s="96"/>
      <c r="F29" s="111"/>
      <c r="G29" s="149">
        <v>1</v>
      </c>
    </row>
    <row r="30" spans="1:7" ht="24.95" customHeight="1" x14ac:dyDescent="0.2">
      <c r="A30" s="15" t="s">
        <v>166</v>
      </c>
      <c r="B30" s="17" t="s">
        <v>167</v>
      </c>
      <c r="C30" s="88" t="s">
        <v>214</v>
      </c>
      <c r="D30" s="96"/>
      <c r="E30" s="96"/>
      <c r="F30" s="96"/>
      <c r="G30" s="149">
        <v>3</v>
      </c>
    </row>
    <row r="31" spans="1:7" ht="39.950000000000003" customHeight="1" x14ac:dyDescent="0.2">
      <c r="A31" s="359" t="s">
        <v>124</v>
      </c>
      <c r="B31" s="355" t="s">
        <v>125</v>
      </c>
      <c r="C31" s="78" t="s">
        <v>256</v>
      </c>
      <c r="D31" s="33"/>
      <c r="E31" s="74"/>
      <c r="F31" s="74"/>
      <c r="G31" s="149">
        <v>2</v>
      </c>
    </row>
    <row r="32" spans="1:7" ht="39.950000000000003" customHeight="1" x14ac:dyDescent="0.2">
      <c r="A32" s="360"/>
      <c r="B32" s="357"/>
      <c r="C32" s="78" t="s">
        <v>257</v>
      </c>
      <c r="D32" s="98"/>
      <c r="E32" s="98"/>
      <c r="F32" s="104"/>
      <c r="G32" s="149">
        <v>2</v>
      </c>
    </row>
    <row r="33" spans="1:12" ht="37.5" customHeight="1" x14ac:dyDescent="0.2">
      <c r="A33" s="351" t="s">
        <v>168</v>
      </c>
      <c r="B33" s="355" t="s">
        <v>169</v>
      </c>
      <c r="C33" s="82" t="s">
        <v>254</v>
      </c>
      <c r="D33" s="34"/>
      <c r="E33" s="96"/>
      <c r="F33" s="104"/>
      <c r="G33" s="149">
        <v>1</v>
      </c>
    </row>
    <row r="34" spans="1:12" ht="20.100000000000001" customHeight="1" x14ac:dyDescent="0.2">
      <c r="A34" s="352"/>
      <c r="B34" s="357"/>
      <c r="C34" s="82" t="s">
        <v>255</v>
      </c>
      <c r="D34" s="96"/>
      <c r="E34" s="96"/>
      <c r="F34" s="104"/>
      <c r="G34" s="149">
        <v>2</v>
      </c>
    </row>
    <row r="35" spans="1:12" ht="20.100000000000001" customHeight="1" x14ac:dyDescent="0.2">
      <c r="A35" s="351" t="s">
        <v>170</v>
      </c>
      <c r="B35" s="355" t="s">
        <v>171</v>
      </c>
      <c r="C35" s="78" t="s">
        <v>253</v>
      </c>
      <c r="D35" s="96"/>
      <c r="E35" s="96"/>
      <c r="F35" s="104"/>
      <c r="G35" s="149">
        <v>1</v>
      </c>
    </row>
    <row r="36" spans="1:12" ht="20.100000000000001" customHeight="1" x14ac:dyDescent="0.2">
      <c r="A36" s="354"/>
      <c r="B36" s="356"/>
      <c r="C36" s="78" t="s">
        <v>251</v>
      </c>
      <c r="D36" s="96"/>
      <c r="E36" s="96"/>
      <c r="F36" s="104"/>
      <c r="G36" s="149">
        <v>1</v>
      </c>
      <c r="J36" s="46"/>
      <c r="L36" s="47"/>
    </row>
    <row r="37" spans="1:12" ht="20.100000000000001" customHeight="1" x14ac:dyDescent="0.2">
      <c r="A37" s="352"/>
      <c r="B37" s="357"/>
      <c r="C37" s="78" t="s">
        <v>252</v>
      </c>
      <c r="D37" s="96"/>
      <c r="E37" s="96"/>
      <c r="F37" s="104"/>
      <c r="G37" s="149">
        <v>1</v>
      </c>
      <c r="J37" s="46"/>
      <c r="L37" s="47"/>
    </row>
    <row r="38" spans="1:12" ht="29.25" customHeight="1" x14ac:dyDescent="0.2">
      <c r="A38" s="351" t="s">
        <v>172</v>
      </c>
      <c r="B38" s="355" t="s">
        <v>126</v>
      </c>
      <c r="C38" s="78" t="s">
        <v>249</v>
      </c>
      <c r="D38" s="34"/>
      <c r="E38" s="75"/>
      <c r="F38" s="104"/>
      <c r="G38" s="149">
        <v>2</v>
      </c>
    </row>
    <row r="39" spans="1:12" ht="39.75" customHeight="1" x14ac:dyDescent="0.2">
      <c r="A39" s="354"/>
      <c r="B39" s="357"/>
      <c r="C39" s="78" t="s">
        <v>250</v>
      </c>
      <c r="D39" s="75"/>
      <c r="E39" s="75"/>
      <c r="F39" s="104"/>
      <c r="G39" s="149">
        <v>2</v>
      </c>
    </row>
    <row r="40" spans="1:12" ht="24.95" customHeight="1" x14ac:dyDescent="0.2">
      <c r="A40" s="40" t="s">
        <v>173</v>
      </c>
      <c r="B40" s="17" t="s">
        <v>174</v>
      </c>
      <c r="C40" s="45" t="s">
        <v>215</v>
      </c>
      <c r="D40" s="34"/>
      <c r="E40" s="96"/>
      <c r="F40" s="104"/>
      <c r="G40" s="149">
        <v>2</v>
      </c>
    </row>
    <row r="41" spans="1:12" ht="18.75" customHeight="1" x14ac:dyDescent="0.2">
      <c r="A41" s="353" t="s">
        <v>95</v>
      </c>
      <c r="B41" s="372"/>
      <c r="C41" s="372"/>
      <c r="D41" s="35"/>
      <c r="E41" s="97"/>
      <c r="F41" s="97"/>
      <c r="G41" s="97">
        <f>SUM(G8:G40)</f>
        <v>43</v>
      </c>
    </row>
  </sheetData>
  <mergeCells count="31">
    <mergeCell ref="A38:A39"/>
    <mergeCell ref="B5:B7"/>
    <mergeCell ref="B31:B32"/>
    <mergeCell ref="B16:B18"/>
    <mergeCell ref="A41:C41"/>
    <mergeCell ref="B13:B15"/>
    <mergeCell ref="A13:A15"/>
    <mergeCell ref="B20:B24"/>
    <mergeCell ref="A20:A24"/>
    <mergeCell ref="B38:B39"/>
    <mergeCell ref="A16:A18"/>
    <mergeCell ref="A5:A7"/>
    <mergeCell ref="C5:C7"/>
    <mergeCell ref="B9:B10"/>
    <mergeCell ref="A9:A10"/>
    <mergeCell ref="B33:B34"/>
    <mergeCell ref="A1:G1"/>
    <mergeCell ref="A31:A32"/>
    <mergeCell ref="A27:A29"/>
    <mergeCell ref="B27:B29"/>
    <mergeCell ref="A2:G2"/>
    <mergeCell ref="A3:G3"/>
    <mergeCell ref="A4:G4"/>
    <mergeCell ref="D5:G5"/>
    <mergeCell ref="G6:G7"/>
    <mergeCell ref="A25:A26"/>
    <mergeCell ref="A33:A34"/>
    <mergeCell ref="B25:B26"/>
    <mergeCell ref="A35:A37"/>
    <mergeCell ref="B35:B37"/>
    <mergeCell ref="D6:F6"/>
  </mergeCells>
  <phoneticPr fontId="18" type="noConversion"/>
  <pageMargins left="0.70866141732283472" right="0.45" top="0.44" bottom="0.74803149606299213" header="0.31496062992125984" footer="0.31496062992125984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56"/>
  <sheetViews>
    <sheetView topLeftCell="A19" zoomScale="71" zoomScaleNormal="71" zoomScaleSheetLayoutView="66" zoomScalePageLayoutView="40" workbookViewId="0">
      <selection activeCell="A39" sqref="A39:L39"/>
    </sheetView>
  </sheetViews>
  <sheetFormatPr defaultColWidth="5.7109375" defaultRowHeight="12.75" x14ac:dyDescent="0.2"/>
  <cols>
    <col min="1" max="1" width="7.7109375" customWidth="1"/>
    <col min="2" max="2" width="99.85546875" customWidth="1"/>
    <col min="3" max="3" width="112.28515625" customWidth="1"/>
    <col min="4" max="5" width="10.7109375" customWidth="1"/>
    <col min="6" max="10" width="10.7109375" hidden="1" customWidth="1"/>
    <col min="11" max="12" width="10.7109375" customWidth="1"/>
  </cols>
  <sheetData>
    <row r="1" spans="1:12" ht="26.25" x14ac:dyDescent="0.2">
      <c r="A1" s="287" t="s">
        <v>343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12" ht="33" x14ac:dyDescent="0.45">
      <c r="A2" s="394" t="s">
        <v>270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</row>
    <row r="3" spans="1:12" ht="30.75" x14ac:dyDescent="0.45">
      <c r="A3" s="395" t="s">
        <v>200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</row>
    <row r="4" spans="1:12" ht="49.5" customHeight="1" x14ac:dyDescent="0.2">
      <c r="A4" s="396" t="s">
        <v>202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1:12" ht="48.75" customHeight="1" x14ac:dyDescent="0.2">
      <c r="A5" s="398" t="s">
        <v>96</v>
      </c>
      <c r="B5" s="398" t="s">
        <v>197</v>
      </c>
      <c r="C5" s="398" t="s">
        <v>198</v>
      </c>
      <c r="D5" s="370" t="s">
        <v>50</v>
      </c>
      <c r="E5" s="370"/>
      <c r="F5" s="370"/>
      <c r="G5" s="370"/>
      <c r="H5" s="370"/>
      <c r="I5" s="370"/>
      <c r="J5" s="370"/>
      <c r="K5" s="393" t="s">
        <v>51</v>
      </c>
      <c r="L5" s="393" t="s">
        <v>190</v>
      </c>
    </row>
    <row r="6" spans="1:12" ht="236.25" customHeight="1" x14ac:dyDescent="0.2">
      <c r="A6" s="398"/>
      <c r="B6" s="398"/>
      <c r="C6" s="398"/>
      <c r="D6" s="210" t="s">
        <v>194</v>
      </c>
      <c r="E6" s="210" t="s">
        <v>196</v>
      </c>
      <c r="F6" s="210" t="s">
        <v>232</v>
      </c>
      <c r="G6" s="210" t="s">
        <v>233</v>
      </c>
      <c r="H6" s="210" t="s">
        <v>234</v>
      </c>
      <c r="I6" s="210" t="s">
        <v>267</v>
      </c>
      <c r="J6" s="210" t="s">
        <v>235</v>
      </c>
      <c r="K6" s="393"/>
      <c r="L6" s="393"/>
    </row>
    <row r="7" spans="1:12" ht="24.95" customHeight="1" x14ac:dyDescent="0.2">
      <c r="A7" s="401" t="s">
        <v>294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</row>
    <row r="8" spans="1:12" ht="25.5" x14ac:dyDescent="0.2">
      <c r="A8" s="379" t="s">
        <v>45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</row>
    <row r="9" spans="1:12" ht="25.5" x14ac:dyDescent="0.2">
      <c r="A9" s="383" t="s">
        <v>303</v>
      </c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</row>
    <row r="10" spans="1:12" ht="26.25" x14ac:dyDescent="0.2">
      <c r="A10" s="387">
        <v>1</v>
      </c>
      <c r="B10" s="399" t="s">
        <v>37</v>
      </c>
      <c r="C10" s="29" t="s">
        <v>155</v>
      </c>
      <c r="D10" s="390">
        <v>24</v>
      </c>
      <c r="E10" s="207">
        <v>4</v>
      </c>
      <c r="F10" s="207"/>
      <c r="G10" s="207"/>
      <c r="H10" s="207"/>
      <c r="I10" s="207"/>
      <c r="J10" s="207"/>
      <c r="K10" s="207">
        <v>5</v>
      </c>
      <c r="L10" s="207">
        <v>0</v>
      </c>
    </row>
    <row r="11" spans="1:12" ht="26.25" x14ac:dyDescent="0.2">
      <c r="A11" s="387"/>
      <c r="B11" s="400"/>
      <c r="C11" s="29" t="s">
        <v>154</v>
      </c>
      <c r="D11" s="391"/>
      <c r="E11" s="207">
        <v>3</v>
      </c>
      <c r="F11" s="207"/>
      <c r="G11" s="207"/>
      <c r="H11" s="207"/>
      <c r="I11" s="207"/>
      <c r="J11" s="207"/>
      <c r="K11" s="207">
        <v>5</v>
      </c>
      <c r="L11" s="207">
        <v>0</v>
      </c>
    </row>
    <row r="12" spans="1:12" ht="26.25" x14ac:dyDescent="0.2">
      <c r="A12" s="387">
        <v>2</v>
      </c>
      <c r="B12" s="405" t="s">
        <v>3</v>
      </c>
      <c r="C12" s="86" t="s">
        <v>151</v>
      </c>
      <c r="D12" s="391"/>
      <c r="E12" s="212">
        <v>5</v>
      </c>
      <c r="F12" s="212"/>
      <c r="G12" s="212"/>
      <c r="H12" s="212"/>
      <c r="I12" s="212"/>
      <c r="J12" s="212"/>
      <c r="K12" s="207">
        <v>3</v>
      </c>
      <c r="L12" s="207">
        <v>1</v>
      </c>
    </row>
    <row r="13" spans="1:12" ht="52.5" x14ac:dyDescent="0.2">
      <c r="A13" s="387"/>
      <c r="B13" s="406"/>
      <c r="C13" s="86" t="s">
        <v>150</v>
      </c>
      <c r="D13" s="391"/>
      <c r="E13" s="212">
        <v>2</v>
      </c>
      <c r="F13" s="212"/>
      <c r="G13" s="212"/>
      <c r="H13" s="212"/>
      <c r="I13" s="212"/>
      <c r="J13" s="212"/>
      <c r="K13" s="207">
        <v>2</v>
      </c>
      <c r="L13" s="207">
        <v>0</v>
      </c>
    </row>
    <row r="14" spans="1:12" ht="52.5" x14ac:dyDescent="0.2">
      <c r="A14" s="31">
        <v>3</v>
      </c>
      <c r="B14" s="39" t="s">
        <v>44</v>
      </c>
      <c r="C14" s="86" t="s">
        <v>79</v>
      </c>
      <c r="D14" s="392"/>
      <c r="E14" s="213">
        <v>10</v>
      </c>
      <c r="F14" s="213"/>
      <c r="G14" s="213"/>
      <c r="H14" s="213"/>
      <c r="I14" s="213"/>
      <c r="J14" s="213"/>
      <c r="K14" s="207">
        <v>5</v>
      </c>
      <c r="L14" s="207">
        <v>1</v>
      </c>
    </row>
    <row r="15" spans="1:12" ht="25.5" x14ac:dyDescent="0.2">
      <c r="A15" s="383" t="s">
        <v>262</v>
      </c>
      <c r="B15" s="384"/>
      <c r="C15" s="385"/>
      <c r="D15" s="132">
        <v>24</v>
      </c>
      <c r="E15" s="208">
        <f>SUM(E10:E14)</f>
        <v>24</v>
      </c>
      <c r="F15" s="206"/>
      <c r="G15" s="206"/>
      <c r="H15" s="206"/>
      <c r="I15" s="206"/>
      <c r="J15" s="206"/>
      <c r="K15" s="208">
        <f>SUM(K10:K14)</f>
        <v>20</v>
      </c>
      <c r="L15" s="208">
        <f>SUM(L10:L14)</f>
        <v>2</v>
      </c>
    </row>
    <row r="16" spans="1:12" ht="25.5" x14ac:dyDescent="0.2">
      <c r="A16" s="383" t="s">
        <v>304</v>
      </c>
      <c r="B16" s="384"/>
      <c r="C16" s="384"/>
      <c r="D16" s="384"/>
      <c r="E16" s="384"/>
      <c r="F16" s="384"/>
      <c r="G16" s="384"/>
      <c r="H16" s="384"/>
      <c r="I16" s="384"/>
      <c r="J16" s="384"/>
      <c r="K16" s="384"/>
      <c r="L16" s="385"/>
    </row>
    <row r="17" spans="1:12" ht="26.25" x14ac:dyDescent="0.2">
      <c r="A17" s="207">
        <v>1</v>
      </c>
      <c r="B17" s="209" t="s">
        <v>27</v>
      </c>
      <c r="C17" s="214" t="s">
        <v>140</v>
      </c>
      <c r="D17" s="161">
        <v>9</v>
      </c>
      <c r="E17" s="207">
        <v>9</v>
      </c>
      <c r="F17" s="207"/>
      <c r="G17" s="207"/>
      <c r="H17" s="207"/>
      <c r="I17" s="207"/>
      <c r="J17" s="207"/>
      <c r="K17" s="207">
        <v>5</v>
      </c>
      <c r="L17" s="207">
        <v>0</v>
      </c>
    </row>
    <row r="18" spans="1:12" ht="26.25" x14ac:dyDescent="0.2">
      <c r="A18" s="383" t="s">
        <v>298</v>
      </c>
      <c r="B18" s="384"/>
      <c r="C18" s="385"/>
      <c r="D18" s="208">
        <v>9</v>
      </c>
      <c r="E18" s="207">
        <v>9</v>
      </c>
      <c r="F18" s="207"/>
      <c r="G18" s="207"/>
      <c r="H18" s="207"/>
      <c r="I18" s="207"/>
      <c r="J18" s="207"/>
      <c r="K18" s="207">
        <v>5</v>
      </c>
      <c r="L18" s="207">
        <v>0</v>
      </c>
    </row>
    <row r="19" spans="1:12" ht="25.5" x14ac:dyDescent="0.2">
      <c r="A19" s="380" t="s">
        <v>287</v>
      </c>
      <c r="B19" s="381"/>
      <c r="C19" s="382"/>
      <c r="D19" s="161">
        <f t="shared" ref="D19:L19" si="0">SUM(D17+D15)</f>
        <v>33</v>
      </c>
      <c r="E19" s="208">
        <f t="shared" si="0"/>
        <v>33</v>
      </c>
      <c r="F19" s="208">
        <f t="shared" si="0"/>
        <v>0</v>
      </c>
      <c r="G19" s="208">
        <f t="shared" si="0"/>
        <v>0</v>
      </c>
      <c r="H19" s="208">
        <f t="shared" si="0"/>
        <v>0</v>
      </c>
      <c r="I19" s="208">
        <f t="shared" si="0"/>
        <v>0</v>
      </c>
      <c r="J19" s="208">
        <f t="shared" si="0"/>
        <v>0</v>
      </c>
      <c r="K19" s="208">
        <f t="shared" si="0"/>
        <v>25</v>
      </c>
      <c r="L19" s="208">
        <f t="shared" si="0"/>
        <v>2</v>
      </c>
    </row>
    <row r="20" spans="1:12" ht="25.5" x14ac:dyDescent="0.2">
      <c r="A20" s="386" t="s">
        <v>295</v>
      </c>
      <c r="B20" s="386"/>
      <c r="C20" s="386"/>
      <c r="D20" s="386"/>
      <c r="E20" s="386"/>
      <c r="F20" s="386"/>
      <c r="G20" s="386"/>
      <c r="H20" s="386"/>
      <c r="I20" s="386"/>
      <c r="J20" s="386"/>
      <c r="K20" s="386"/>
      <c r="L20" s="386"/>
    </row>
    <row r="21" spans="1:12" ht="25.5" x14ac:dyDescent="0.2">
      <c r="A21" s="383" t="s">
        <v>305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5"/>
    </row>
    <row r="22" spans="1:12" ht="26.25" customHeight="1" x14ac:dyDescent="0.2">
      <c r="A22" s="207">
        <v>1</v>
      </c>
      <c r="B22" s="209" t="s">
        <v>8</v>
      </c>
      <c r="C22" s="209" t="s">
        <v>127</v>
      </c>
      <c r="D22" s="212">
        <v>0</v>
      </c>
      <c r="E22" s="212">
        <v>0</v>
      </c>
      <c r="F22" s="212"/>
      <c r="G22" s="212"/>
      <c r="H22" s="212"/>
      <c r="I22" s="212"/>
      <c r="J22" s="212"/>
      <c r="K22" s="207">
        <v>15</v>
      </c>
      <c r="L22" s="153">
        <v>0</v>
      </c>
    </row>
    <row r="23" spans="1:12" ht="25.5" x14ac:dyDescent="0.2">
      <c r="A23" s="383" t="s">
        <v>261</v>
      </c>
      <c r="B23" s="384"/>
      <c r="C23" s="385"/>
      <c r="D23" s="206">
        <f>SUM(D22)</f>
        <v>0</v>
      </c>
      <c r="E23" s="206">
        <f t="shared" ref="E23:L23" si="1">SUM(E22)</f>
        <v>0</v>
      </c>
      <c r="F23" s="206">
        <f t="shared" si="1"/>
        <v>0</v>
      </c>
      <c r="G23" s="206">
        <f t="shared" si="1"/>
        <v>0</v>
      </c>
      <c r="H23" s="206">
        <f t="shared" si="1"/>
        <v>0</v>
      </c>
      <c r="I23" s="206">
        <f t="shared" si="1"/>
        <v>0</v>
      </c>
      <c r="J23" s="206">
        <f t="shared" si="1"/>
        <v>0</v>
      </c>
      <c r="K23" s="206">
        <f t="shared" si="1"/>
        <v>15</v>
      </c>
      <c r="L23" s="206">
        <f t="shared" si="1"/>
        <v>0</v>
      </c>
    </row>
    <row r="24" spans="1:12" ht="25.5" x14ac:dyDescent="0.2">
      <c r="A24" s="383" t="s">
        <v>297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385"/>
    </row>
    <row r="25" spans="1:12" ht="52.5" x14ac:dyDescent="0.2">
      <c r="A25" s="153">
        <v>1</v>
      </c>
      <c r="B25" s="60" t="s">
        <v>34</v>
      </c>
      <c r="C25" s="93" t="s">
        <v>188</v>
      </c>
      <c r="D25" s="215">
        <v>0</v>
      </c>
      <c r="E25" s="215">
        <v>0</v>
      </c>
      <c r="F25" s="215"/>
      <c r="G25" s="215"/>
      <c r="H25" s="215"/>
      <c r="I25" s="215"/>
      <c r="J25" s="215"/>
      <c r="K25" s="153">
        <v>25</v>
      </c>
      <c r="L25" s="153">
        <v>2</v>
      </c>
    </row>
    <row r="26" spans="1:12" ht="25.5" customHeight="1" x14ac:dyDescent="0.2">
      <c r="A26" s="379" t="s">
        <v>296</v>
      </c>
      <c r="B26" s="379"/>
      <c r="C26" s="379"/>
      <c r="D26" s="379"/>
      <c r="E26" s="379"/>
      <c r="F26" s="379"/>
      <c r="G26" s="379"/>
      <c r="H26" s="379"/>
      <c r="I26" s="379"/>
      <c r="J26" s="379"/>
      <c r="K26" s="379"/>
      <c r="L26" s="379"/>
    </row>
    <row r="27" spans="1:12" ht="26.25" x14ac:dyDescent="0.4">
      <c r="A27" s="85">
        <v>2</v>
      </c>
      <c r="B27" s="30" t="s">
        <v>187</v>
      </c>
      <c r="C27" s="30" t="s">
        <v>192</v>
      </c>
      <c r="D27" s="85">
        <v>0</v>
      </c>
      <c r="E27" s="85">
        <v>0</v>
      </c>
      <c r="F27" s="85"/>
      <c r="G27" s="85"/>
      <c r="H27" s="85"/>
      <c r="I27" s="85"/>
      <c r="J27" s="85"/>
      <c r="K27" s="85">
        <v>10</v>
      </c>
      <c r="L27" s="153">
        <v>0</v>
      </c>
    </row>
    <row r="28" spans="1:12" ht="25.5" x14ac:dyDescent="0.2">
      <c r="A28" s="379" t="s">
        <v>299</v>
      </c>
      <c r="B28" s="379"/>
      <c r="C28" s="379"/>
      <c r="D28" s="208">
        <f>SUM(D27+D25)</f>
        <v>0</v>
      </c>
      <c r="E28" s="208">
        <f t="shared" ref="E28:L28" si="2">SUM(E27+E25)</f>
        <v>0</v>
      </c>
      <c r="F28" s="208">
        <f t="shared" si="2"/>
        <v>0</v>
      </c>
      <c r="G28" s="208">
        <f t="shared" si="2"/>
        <v>0</v>
      </c>
      <c r="H28" s="208">
        <f t="shared" si="2"/>
        <v>0</v>
      </c>
      <c r="I28" s="208">
        <f t="shared" si="2"/>
        <v>0</v>
      </c>
      <c r="J28" s="208">
        <f t="shared" si="2"/>
        <v>0</v>
      </c>
      <c r="K28" s="208">
        <f t="shared" si="2"/>
        <v>35</v>
      </c>
      <c r="L28" s="208">
        <f t="shared" si="2"/>
        <v>2</v>
      </c>
    </row>
    <row r="29" spans="1:12" ht="25.5" x14ac:dyDescent="0.2">
      <c r="A29" s="380" t="s">
        <v>300</v>
      </c>
      <c r="B29" s="381"/>
      <c r="C29" s="382"/>
      <c r="D29" s="208">
        <f>SUM(D28+D23)</f>
        <v>0</v>
      </c>
      <c r="E29" s="208">
        <f t="shared" ref="E29:L29" si="3">SUM(E28+E23)</f>
        <v>0</v>
      </c>
      <c r="F29" s="208">
        <f t="shared" si="3"/>
        <v>0</v>
      </c>
      <c r="G29" s="208">
        <f t="shared" si="3"/>
        <v>0</v>
      </c>
      <c r="H29" s="208">
        <f t="shared" si="3"/>
        <v>0</v>
      </c>
      <c r="I29" s="208">
        <f t="shared" si="3"/>
        <v>0</v>
      </c>
      <c r="J29" s="208">
        <f t="shared" si="3"/>
        <v>0</v>
      </c>
      <c r="K29" s="208">
        <f t="shared" si="3"/>
        <v>50</v>
      </c>
      <c r="L29" s="208">
        <f t="shared" si="3"/>
        <v>2</v>
      </c>
    </row>
    <row r="30" spans="1:12" ht="22.5" x14ac:dyDescent="0.2">
      <c r="A30" s="378" t="s">
        <v>301</v>
      </c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378"/>
    </row>
    <row r="31" spans="1:12" ht="25.5" x14ac:dyDescent="0.2">
      <c r="A31" s="383" t="s">
        <v>306</v>
      </c>
      <c r="B31" s="384"/>
      <c r="C31" s="384"/>
      <c r="D31" s="384"/>
      <c r="E31" s="384"/>
      <c r="F31" s="384"/>
      <c r="G31" s="384"/>
      <c r="H31" s="384"/>
      <c r="I31" s="384"/>
      <c r="J31" s="384"/>
      <c r="K31" s="384"/>
      <c r="L31" s="385"/>
    </row>
    <row r="32" spans="1:12" ht="26.25" x14ac:dyDescent="0.2">
      <c r="A32" s="387">
        <v>1</v>
      </c>
      <c r="B32" s="388" t="s">
        <v>37</v>
      </c>
      <c r="C32" s="209" t="s">
        <v>155</v>
      </c>
      <c r="D32" s="212">
        <v>0</v>
      </c>
      <c r="E32" s="212">
        <v>0</v>
      </c>
      <c r="F32" s="212"/>
      <c r="G32" s="212"/>
      <c r="H32" s="212"/>
      <c r="I32" s="212"/>
      <c r="J32" s="212"/>
      <c r="K32" s="207">
        <v>20</v>
      </c>
      <c r="L32" s="207">
        <v>1</v>
      </c>
    </row>
    <row r="33" spans="1:12" ht="26.25" x14ac:dyDescent="0.2">
      <c r="A33" s="387"/>
      <c r="B33" s="389"/>
      <c r="C33" s="29" t="s">
        <v>154</v>
      </c>
      <c r="D33" s="207">
        <v>0</v>
      </c>
      <c r="E33" s="207">
        <v>0</v>
      </c>
      <c r="F33" s="207"/>
      <c r="G33" s="207"/>
      <c r="H33" s="207"/>
      <c r="I33" s="207"/>
      <c r="J33" s="207"/>
      <c r="K33" s="207">
        <v>15</v>
      </c>
      <c r="L33" s="207">
        <v>1</v>
      </c>
    </row>
    <row r="34" spans="1:12" ht="26.25" x14ac:dyDescent="0.2">
      <c r="A34" s="387"/>
      <c r="B34" s="389"/>
      <c r="C34" s="209" t="s">
        <v>153</v>
      </c>
      <c r="D34" s="212">
        <v>0</v>
      </c>
      <c r="E34" s="212">
        <v>0</v>
      </c>
      <c r="F34" s="212"/>
      <c r="G34" s="212"/>
      <c r="H34" s="212"/>
      <c r="I34" s="212"/>
      <c r="J34" s="212"/>
      <c r="K34" s="207">
        <v>15</v>
      </c>
      <c r="L34" s="153">
        <v>0</v>
      </c>
    </row>
    <row r="35" spans="1:12" ht="26.25" x14ac:dyDescent="0.2">
      <c r="A35" s="207">
        <v>2</v>
      </c>
      <c r="B35" s="209" t="s">
        <v>199</v>
      </c>
      <c r="C35" s="209" t="s">
        <v>81</v>
      </c>
      <c r="D35" s="212">
        <v>0</v>
      </c>
      <c r="E35" s="212">
        <v>0</v>
      </c>
      <c r="F35" s="212"/>
      <c r="G35" s="212"/>
      <c r="H35" s="212"/>
      <c r="I35" s="212"/>
      <c r="J35" s="212"/>
      <c r="K35" s="207">
        <v>20</v>
      </c>
      <c r="L35" s="153">
        <v>0</v>
      </c>
    </row>
    <row r="36" spans="1:12" ht="26.25" x14ac:dyDescent="0.2">
      <c r="A36" s="207">
        <v>3</v>
      </c>
      <c r="B36" s="209" t="s">
        <v>3</v>
      </c>
      <c r="C36" s="209" t="s">
        <v>193</v>
      </c>
      <c r="D36" s="212">
        <v>0</v>
      </c>
      <c r="E36" s="212">
        <v>0</v>
      </c>
      <c r="F36" s="212"/>
      <c r="G36" s="212"/>
      <c r="H36" s="212"/>
      <c r="I36" s="212"/>
      <c r="J36" s="212"/>
      <c r="K36" s="207">
        <v>15</v>
      </c>
      <c r="L36" s="153">
        <v>1</v>
      </c>
    </row>
    <row r="37" spans="1:12" ht="26.25" x14ac:dyDescent="0.2">
      <c r="A37" s="387">
        <v>4</v>
      </c>
      <c r="B37" s="388" t="s">
        <v>44</v>
      </c>
      <c r="C37" s="209" t="s">
        <v>79</v>
      </c>
      <c r="D37" s="212">
        <v>0</v>
      </c>
      <c r="E37" s="212">
        <v>0</v>
      </c>
      <c r="F37" s="212"/>
      <c r="G37" s="212"/>
      <c r="H37" s="212"/>
      <c r="I37" s="212"/>
      <c r="J37" s="212"/>
      <c r="K37" s="207">
        <v>20</v>
      </c>
      <c r="L37" s="153">
        <v>1</v>
      </c>
    </row>
    <row r="38" spans="1:12" ht="26.25" x14ac:dyDescent="0.2">
      <c r="A38" s="387"/>
      <c r="B38" s="388"/>
      <c r="C38" s="209" t="s">
        <v>189</v>
      </c>
      <c r="D38" s="212">
        <v>0</v>
      </c>
      <c r="E38" s="212">
        <v>0</v>
      </c>
      <c r="F38" s="212"/>
      <c r="G38" s="212"/>
      <c r="H38" s="212"/>
      <c r="I38" s="212"/>
      <c r="J38" s="212"/>
      <c r="K38" s="207">
        <v>20</v>
      </c>
      <c r="L38" s="153">
        <v>0</v>
      </c>
    </row>
    <row r="39" spans="1:12" ht="25.5" x14ac:dyDescent="0.2">
      <c r="A39" s="383" t="s">
        <v>307</v>
      </c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5"/>
    </row>
    <row r="40" spans="1:12" ht="26.25" customHeight="1" x14ac:dyDescent="0.2">
      <c r="A40" s="207">
        <v>1</v>
      </c>
      <c r="B40" s="93" t="s">
        <v>8</v>
      </c>
      <c r="C40" s="93" t="s">
        <v>127</v>
      </c>
      <c r="D40" s="215">
        <v>0</v>
      </c>
      <c r="E40" s="215">
        <v>0</v>
      </c>
      <c r="F40" s="215"/>
      <c r="G40" s="215"/>
      <c r="H40" s="215"/>
      <c r="I40" s="215"/>
      <c r="J40" s="215"/>
      <c r="K40" s="207">
        <v>20</v>
      </c>
      <c r="L40" s="153">
        <v>0</v>
      </c>
    </row>
    <row r="41" spans="1:12" ht="25.5" x14ac:dyDescent="0.2">
      <c r="A41" s="383" t="s">
        <v>205</v>
      </c>
      <c r="B41" s="384"/>
      <c r="C41" s="385"/>
      <c r="D41" s="208">
        <f>SUM(D32:D40)</f>
        <v>0</v>
      </c>
      <c r="E41" s="208">
        <f>SUM(E32:E40)</f>
        <v>0</v>
      </c>
      <c r="F41" s="206"/>
      <c r="G41" s="206"/>
      <c r="H41" s="206"/>
      <c r="I41" s="206"/>
      <c r="J41" s="206"/>
      <c r="K41" s="208">
        <f>SUM(K32:K40)</f>
        <v>145</v>
      </c>
      <c r="L41" s="208">
        <f>SUM(L32:L40)</f>
        <v>4</v>
      </c>
    </row>
    <row r="42" spans="1:12" ht="25.5" x14ac:dyDescent="0.2">
      <c r="A42" s="383" t="s">
        <v>66</v>
      </c>
      <c r="B42" s="384"/>
      <c r="C42" s="384"/>
      <c r="D42" s="384"/>
      <c r="E42" s="384"/>
      <c r="F42" s="384"/>
      <c r="G42" s="384"/>
      <c r="H42" s="384"/>
      <c r="I42" s="384"/>
      <c r="J42" s="384"/>
      <c r="K42" s="384"/>
      <c r="L42" s="385"/>
    </row>
    <row r="43" spans="1:12" ht="26.25" x14ac:dyDescent="0.2">
      <c r="A43" s="207">
        <v>1</v>
      </c>
      <c r="B43" s="209" t="s">
        <v>27</v>
      </c>
      <c r="C43" s="29" t="s">
        <v>140</v>
      </c>
      <c r="D43" s="207">
        <v>0</v>
      </c>
      <c r="E43" s="207">
        <v>0</v>
      </c>
      <c r="F43" s="207"/>
      <c r="G43" s="207"/>
      <c r="H43" s="207"/>
      <c r="I43" s="207"/>
      <c r="J43" s="207"/>
      <c r="K43" s="207">
        <v>20</v>
      </c>
      <c r="L43" s="153">
        <v>1</v>
      </c>
    </row>
    <row r="44" spans="1:12" ht="25.5" x14ac:dyDescent="0.2">
      <c r="A44" s="383" t="s">
        <v>308</v>
      </c>
      <c r="B44" s="384"/>
      <c r="C44" s="384"/>
      <c r="D44" s="384"/>
      <c r="E44" s="384"/>
      <c r="F44" s="384"/>
      <c r="G44" s="384"/>
      <c r="H44" s="384"/>
      <c r="I44" s="384"/>
      <c r="J44" s="384"/>
      <c r="K44" s="384"/>
      <c r="L44" s="385"/>
    </row>
    <row r="45" spans="1:12" ht="26.25" x14ac:dyDescent="0.2">
      <c r="A45" s="247">
        <v>2</v>
      </c>
      <c r="B45" s="248" t="s">
        <v>310</v>
      </c>
      <c r="C45" s="214" t="s">
        <v>302</v>
      </c>
      <c r="D45" s="247">
        <v>0</v>
      </c>
      <c r="E45" s="247">
        <v>0</v>
      </c>
      <c r="F45" s="247"/>
      <c r="G45" s="247"/>
      <c r="H45" s="247"/>
      <c r="I45" s="247"/>
      <c r="J45" s="247"/>
      <c r="K45" s="247">
        <v>10</v>
      </c>
      <c r="L45" s="247">
        <v>0</v>
      </c>
    </row>
    <row r="46" spans="1:12" ht="25.5" x14ac:dyDescent="0.2">
      <c r="A46" s="379" t="s">
        <v>309</v>
      </c>
      <c r="B46" s="379"/>
      <c r="C46" s="379"/>
      <c r="D46" s="208">
        <f>SUM(D43:D45)</f>
        <v>0</v>
      </c>
      <c r="E46" s="208">
        <f t="shared" ref="E46:J46" si="4">SUM(E43:E45)</f>
        <v>0</v>
      </c>
      <c r="F46" s="208">
        <f t="shared" si="4"/>
        <v>0</v>
      </c>
      <c r="G46" s="208">
        <f t="shared" si="4"/>
        <v>0</v>
      </c>
      <c r="H46" s="208">
        <f t="shared" si="4"/>
        <v>0</v>
      </c>
      <c r="I46" s="208">
        <f t="shared" si="4"/>
        <v>0</v>
      </c>
      <c r="J46" s="208">
        <f t="shared" si="4"/>
        <v>0</v>
      </c>
      <c r="K46" s="208">
        <f>SUM(K43:K45)</f>
        <v>30</v>
      </c>
      <c r="L46" s="208">
        <f>SUM(L43:L45)</f>
        <v>1</v>
      </c>
    </row>
    <row r="47" spans="1:12" ht="25.5" x14ac:dyDescent="0.2">
      <c r="A47" s="380" t="s">
        <v>263</v>
      </c>
      <c r="B47" s="381"/>
      <c r="C47" s="382"/>
      <c r="D47" s="208">
        <f>SUM(D46+D41)</f>
        <v>0</v>
      </c>
      <c r="E47" s="208">
        <f>SUM(E46+E41)</f>
        <v>0</v>
      </c>
      <c r="F47" s="208">
        <f t="shared" ref="F47:J47" si="5">SUM(F46+F41)</f>
        <v>0</v>
      </c>
      <c r="G47" s="208">
        <f t="shared" si="5"/>
        <v>0</v>
      </c>
      <c r="H47" s="208">
        <f t="shared" si="5"/>
        <v>0</v>
      </c>
      <c r="I47" s="208">
        <f t="shared" si="5"/>
        <v>0</v>
      </c>
      <c r="J47" s="208">
        <f t="shared" si="5"/>
        <v>0</v>
      </c>
      <c r="K47" s="208">
        <f>SUM(K46+K41)</f>
        <v>175</v>
      </c>
      <c r="L47" s="208">
        <f>SUM(L46+L41)</f>
        <v>5</v>
      </c>
    </row>
    <row r="48" spans="1:12" ht="25.5" x14ac:dyDescent="0.2">
      <c r="A48" s="402" t="s">
        <v>311</v>
      </c>
      <c r="B48" s="403"/>
      <c r="C48" s="404"/>
      <c r="D48" s="216">
        <f>SUM(D47+D29+D19)</f>
        <v>33</v>
      </c>
      <c r="E48" s="216">
        <f t="shared" ref="E48:J48" si="6">SUM(E47+E29+E19)</f>
        <v>33</v>
      </c>
      <c r="F48" s="216">
        <f t="shared" si="6"/>
        <v>0</v>
      </c>
      <c r="G48" s="216">
        <f t="shared" si="6"/>
        <v>0</v>
      </c>
      <c r="H48" s="216">
        <f t="shared" si="6"/>
        <v>0</v>
      </c>
      <c r="I48" s="216">
        <f t="shared" si="6"/>
        <v>0</v>
      </c>
      <c r="J48" s="216">
        <f t="shared" si="6"/>
        <v>0</v>
      </c>
      <c r="K48" s="216">
        <f>SUM(K47+K29+K19)</f>
        <v>250</v>
      </c>
      <c r="L48" s="216">
        <f>SUM(L47+L29+L19)</f>
        <v>9</v>
      </c>
    </row>
    <row r="50" spans="1:12" ht="27" customHeight="1" x14ac:dyDescent="0.2">
      <c r="A50" s="397" t="s">
        <v>335</v>
      </c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</row>
    <row r="55" spans="1:12" x14ac:dyDescent="0.2">
      <c r="B55" s="219"/>
      <c r="C55" s="219"/>
    </row>
    <row r="56" spans="1:12" x14ac:dyDescent="0.2">
      <c r="B56" s="219"/>
      <c r="C56" s="219"/>
    </row>
  </sheetData>
  <mergeCells count="43">
    <mergeCell ref="A50:L50"/>
    <mergeCell ref="B5:B6"/>
    <mergeCell ref="C5:C6"/>
    <mergeCell ref="A5:A6"/>
    <mergeCell ref="A8:L8"/>
    <mergeCell ref="A10:A11"/>
    <mergeCell ref="B10:B11"/>
    <mergeCell ref="K5:K6"/>
    <mergeCell ref="A9:L9"/>
    <mergeCell ref="D5:J5"/>
    <mergeCell ref="A7:L7"/>
    <mergeCell ref="A48:C48"/>
    <mergeCell ref="A26:L26"/>
    <mergeCell ref="A42:L42"/>
    <mergeCell ref="B12:B13"/>
    <mergeCell ref="A12:A13"/>
    <mergeCell ref="A1:L1"/>
    <mergeCell ref="A15:C15"/>
    <mergeCell ref="A32:A34"/>
    <mergeCell ref="A41:C41"/>
    <mergeCell ref="B32:B34"/>
    <mergeCell ref="A16:L16"/>
    <mergeCell ref="D10:D14"/>
    <mergeCell ref="A19:C19"/>
    <mergeCell ref="B37:B38"/>
    <mergeCell ref="A31:L31"/>
    <mergeCell ref="A37:A38"/>
    <mergeCell ref="A39:L39"/>
    <mergeCell ref="L5:L6"/>
    <mergeCell ref="A2:L2"/>
    <mergeCell ref="A3:L3"/>
    <mergeCell ref="A4:L4"/>
    <mergeCell ref="A30:L30"/>
    <mergeCell ref="A46:C46"/>
    <mergeCell ref="A47:C47"/>
    <mergeCell ref="A28:C28"/>
    <mergeCell ref="A18:C18"/>
    <mergeCell ref="A29:C29"/>
    <mergeCell ref="A20:L20"/>
    <mergeCell ref="A21:L21"/>
    <mergeCell ref="A23:C23"/>
    <mergeCell ref="A24:L24"/>
    <mergeCell ref="A44:L44"/>
  </mergeCells>
  <pageMargins left="0.84" right="0.35" top="0.24" bottom="0.15748031496062992" header="0.31496062992125984" footer="0.31496062992125984"/>
  <pageSetup paperSize="9" scale="35" fitToHeight="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Normal="100" zoomScaleSheetLayoutView="80" workbookViewId="0">
      <selection activeCell="A2" sqref="A2:L2"/>
    </sheetView>
  </sheetViews>
  <sheetFormatPr defaultRowHeight="12.75" x14ac:dyDescent="0.2"/>
  <cols>
    <col min="1" max="1" width="7.7109375" style="2" customWidth="1"/>
    <col min="2" max="2" width="64" style="2" customWidth="1"/>
    <col min="3" max="3" width="57.5703125" style="2" customWidth="1"/>
    <col min="4" max="4" width="10.7109375" style="2" customWidth="1"/>
    <col min="5" max="5" width="8.5703125" style="2" customWidth="1"/>
    <col min="6" max="7" width="9.42578125" style="2" hidden="1" customWidth="1"/>
    <col min="8" max="8" width="9.140625" style="2" hidden="1" customWidth="1"/>
    <col min="9" max="9" width="9.28515625" style="2" hidden="1" customWidth="1"/>
    <col min="10" max="10" width="7.7109375" style="2" hidden="1" customWidth="1"/>
    <col min="11" max="11" width="10" customWidth="1"/>
  </cols>
  <sheetData>
    <row r="1" spans="1:12" ht="34.5" customHeight="1" x14ac:dyDescent="0.2">
      <c r="A1" s="287" t="s">
        <v>343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12" ht="78.75" customHeight="1" x14ac:dyDescent="0.2">
      <c r="A2" s="414" t="s">
        <v>272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12" ht="48" customHeight="1" x14ac:dyDescent="0.2">
      <c r="A3" s="415" t="s">
        <v>203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ht="43.5" customHeight="1" x14ac:dyDescent="0.2">
      <c r="A4" s="297" t="s">
        <v>96</v>
      </c>
      <c r="B4" s="297" t="s">
        <v>197</v>
      </c>
      <c r="C4" s="297" t="s">
        <v>198</v>
      </c>
      <c r="D4" s="370" t="s">
        <v>50</v>
      </c>
      <c r="E4" s="370"/>
      <c r="F4" s="370"/>
      <c r="G4" s="370"/>
      <c r="H4" s="370"/>
      <c r="I4" s="370"/>
      <c r="J4" s="370"/>
      <c r="K4" s="411" t="s">
        <v>51</v>
      </c>
      <c r="L4" s="411" t="s">
        <v>156</v>
      </c>
    </row>
    <row r="5" spans="1:12" ht="207" customHeight="1" x14ac:dyDescent="0.2">
      <c r="A5" s="297"/>
      <c r="B5" s="297"/>
      <c r="C5" s="297"/>
      <c r="D5" s="133" t="s">
        <v>194</v>
      </c>
      <c r="E5" s="133" t="s">
        <v>196</v>
      </c>
      <c r="F5" s="133" t="s">
        <v>232</v>
      </c>
      <c r="G5" s="133" t="s">
        <v>233</v>
      </c>
      <c r="H5" s="133" t="s">
        <v>234</v>
      </c>
      <c r="I5" s="134" t="s">
        <v>267</v>
      </c>
      <c r="J5" s="133" t="s">
        <v>235</v>
      </c>
      <c r="K5" s="411"/>
      <c r="L5" s="411"/>
    </row>
    <row r="6" spans="1:12" ht="22.5" x14ac:dyDescent="0.2">
      <c r="A6" s="416" t="s">
        <v>294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</row>
    <row r="7" spans="1:12" ht="20.25" x14ac:dyDescent="0.2">
      <c r="A7" s="270" t="s">
        <v>312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</row>
    <row r="8" spans="1:12" ht="20.25" x14ac:dyDescent="0.2">
      <c r="A8" s="164">
        <v>1</v>
      </c>
      <c r="B8" s="168" t="s">
        <v>2</v>
      </c>
      <c r="C8" s="22" t="s">
        <v>81</v>
      </c>
      <c r="D8" s="348">
        <v>28</v>
      </c>
      <c r="E8" s="177">
        <v>14</v>
      </c>
      <c r="F8" s="177"/>
      <c r="G8" s="177"/>
      <c r="H8" s="177"/>
      <c r="I8" s="177"/>
      <c r="J8" s="177"/>
      <c r="K8" s="177">
        <v>2</v>
      </c>
      <c r="L8" s="177">
        <v>1</v>
      </c>
    </row>
    <row r="9" spans="1:12" ht="40.5" x14ac:dyDescent="0.2">
      <c r="A9" s="412">
        <v>2</v>
      </c>
      <c r="B9" s="262" t="s">
        <v>92</v>
      </c>
      <c r="C9" s="157" t="s">
        <v>191</v>
      </c>
      <c r="D9" s="349"/>
      <c r="E9" s="177">
        <v>9</v>
      </c>
      <c r="F9" s="177"/>
      <c r="G9" s="177"/>
      <c r="H9" s="177"/>
      <c r="I9" s="177"/>
      <c r="J9" s="177"/>
      <c r="K9" s="177">
        <v>2</v>
      </c>
      <c r="L9" s="177">
        <v>1</v>
      </c>
    </row>
    <row r="10" spans="1:12" ht="20.25" x14ac:dyDescent="0.2">
      <c r="A10" s="413"/>
      <c r="B10" s="264"/>
      <c r="C10" s="168" t="s">
        <v>41</v>
      </c>
      <c r="D10" s="350"/>
      <c r="E10" s="177">
        <v>5</v>
      </c>
      <c r="F10" s="177"/>
      <c r="G10" s="177"/>
      <c r="H10" s="177"/>
      <c r="I10" s="177"/>
      <c r="J10" s="177"/>
      <c r="K10" s="177">
        <v>2</v>
      </c>
      <c r="L10" s="177">
        <v>1</v>
      </c>
    </row>
    <row r="11" spans="1:12" ht="20.25" x14ac:dyDescent="0.2">
      <c r="A11" s="275" t="s">
        <v>262</v>
      </c>
      <c r="B11" s="275"/>
      <c r="C11" s="275"/>
      <c r="D11" s="172">
        <v>28</v>
      </c>
      <c r="E11" s="172">
        <v>28</v>
      </c>
      <c r="F11" s="170"/>
      <c r="G11" s="170"/>
      <c r="H11" s="170"/>
      <c r="I11" s="170"/>
      <c r="J11" s="170"/>
      <c r="K11" s="170">
        <f>SUM(K8:K10)</f>
        <v>6</v>
      </c>
      <c r="L11" s="170">
        <f>SUM(L8:L10)</f>
        <v>3</v>
      </c>
    </row>
    <row r="12" spans="1:12" ht="22.5" x14ac:dyDescent="0.2">
      <c r="A12" s="410" t="s">
        <v>301</v>
      </c>
      <c r="B12" s="410"/>
      <c r="C12" s="410"/>
      <c r="D12" s="410"/>
      <c r="E12" s="410"/>
      <c r="F12" s="410"/>
      <c r="G12" s="410"/>
      <c r="H12" s="410"/>
      <c r="I12" s="410"/>
      <c r="J12" s="410"/>
      <c r="K12" s="410"/>
      <c r="L12" s="410"/>
    </row>
    <row r="13" spans="1:12" ht="20.25" x14ac:dyDescent="0.2">
      <c r="A13" s="270" t="s">
        <v>312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</row>
    <row r="14" spans="1:12" ht="20.25" x14ac:dyDescent="0.2">
      <c r="A14" s="169">
        <v>1</v>
      </c>
      <c r="B14" s="168" t="s">
        <v>37</v>
      </c>
      <c r="C14" s="22" t="s">
        <v>155</v>
      </c>
      <c r="D14" s="270">
        <v>0</v>
      </c>
      <c r="E14" s="90">
        <v>0</v>
      </c>
      <c r="F14" s="90"/>
      <c r="G14" s="90"/>
      <c r="H14" s="90"/>
      <c r="I14" s="108"/>
      <c r="J14" s="90"/>
      <c r="K14" s="90">
        <v>25</v>
      </c>
      <c r="L14" s="101">
        <v>1</v>
      </c>
    </row>
    <row r="15" spans="1:12" ht="20.25" x14ac:dyDescent="0.2">
      <c r="A15" s="90">
        <v>2</v>
      </c>
      <c r="B15" s="22" t="s">
        <v>2</v>
      </c>
      <c r="C15" s="22" t="s">
        <v>81</v>
      </c>
      <c r="D15" s="270"/>
      <c r="E15" s="169">
        <v>0</v>
      </c>
      <c r="F15" s="90"/>
      <c r="G15" s="90"/>
      <c r="H15" s="90"/>
      <c r="I15" s="108"/>
      <c r="J15" s="90"/>
      <c r="K15" s="90">
        <v>25</v>
      </c>
      <c r="L15" s="156">
        <v>1</v>
      </c>
    </row>
    <row r="16" spans="1:12" ht="40.5" x14ac:dyDescent="0.3">
      <c r="A16" s="169">
        <v>3</v>
      </c>
      <c r="B16" s="168" t="s">
        <v>3</v>
      </c>
      <c r="C16" s="142" t="s">
        <v>151</v>
      </c>
      <c r="D16" s="270"/>
      <c r="E16" s="169">
        <v>0</v>
      </c>
      <c r="F16" s="90"/>
      <c r="G16" s="90"/>
      <c r="H16" s="90"/>
      <c r="I16" s="108"/>
      <c r="J16" s="90"/>
      <c r="K16" s="90">
        <v>20</v>
      </c>
      <c r="L16" s="156">
        <v>1</v>
      </c>
    </row>
    <row r="17" spans="1:12" ht="40.5" x14ac:dyDescent="0.2">
      <c r="A17" s="90">
        <v>4</v>
      </c>
      <c r="B17" s="89" t="s">
        <v>44</v>
      </c>
      <c r="C17" s="22" t="s">
        <v>79</v>
      </c>
      <c r="D17" s="270"/>
      <c r="E17" s="169">
        <v>0</v>
      </c>
      <c r="F17" s="90"/>
      <c r="G17" s="90"/>
      <c r="H17" s="90"/>
      <c r="I17" s="108"/>
      <c r="J17" s="90"/>
      <c r="K17" s="90">
        <v>20</v>
      </c>
      <c r="L17" s="156">
        <v>1</v>
      </c>
    </row>
    <row r="18" spans="1:12" ht="20.25" x14ac:dyDescent="0.2">
      <c r="A18" s="275" t="s">
        <v>313</v>
      </c>
      <c r="B18" s="275"/>
      <c r="C18" s="275"/>
      <c r="D18" s="91">
        <v>0</v>
      </c>
      <c r="E18" s="91">
        <v>0</v>
      </c>
      <c r="F18" s="91"/>
      <c r="G18" s="91"/>
      <c r="H18" s="91"/>
      <c r="I18" s="109"/>
      <c r="J18" s="91"/>
      <c r="K18" s="91">
        <f>SUM(K14:K17)</f>
        <v>90</v>
      </c>
      <c r="L18" s="172">
        <f>SUM(L14:L17)</f>
        <v>4</v>
      </c>
    </row>
    <row r="19" spans="1:12" ht="20.25" x14ac:dyDescent="0.2">
      <c r="A19" s="407" t="s">
        <v>311</v>
      </c>
      <c r="B19" s="408"/>
      <c r="C19" s="409"/>
      <c r="D19" s="217">
        <f>D11+D18</f>
        <v>28</v>
      </c>
      <c r="E19" s="217">
        <f>E11+E18</f>
        <v>28</v>
      </c>
      <c r="F19" s="217">
        <f t="shared" ref="F19:L19" si="0">F11+F18</f>
        <v>0</v>
      </c>
      <c r="G19" s="217">
        <f t="shared" si="0"/>
        <v>0</v>
      </c>
      <c r="H19" s="217">
        <f t="shared" si="0"/>
        <v>0</v>
      </c>
      <c r="I19" s="217">
        <f t="shared" si="0"/>
        <v>0</v>
      </c>
      <c r="J19" s="217">
        <f t="shared" si="0"/>
        <v>0</v>
      </c>
      <c r="K19" s="217">
        <f t="shared" si="0"/>
        <v>96</v>
      </c>
      <c r="L19" s="217">
        <f t="shared" si="0"/>
        <v>7</v>
      </c>
    </row>
    <row r="20" spans="1:12" ht="27" customHeigh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2" ht="18.75" x14ac:dyDescent="0.3">
      <c r="B21" s="8"/>
      <c r="C21" s="8"/>
    </row>
    <row r="22" spans="1:12" ht="26.25" x14ac:dyDescent="0.4">
      <c r="B22" s="6"/>
      <c r="C22" s="5"/>
    </row>
  </sheetData>
  <mergeCells count="20">
    <mergeCell ref="K4:K5"/>
    <mergeCell ref="B9:B10"/>
    <mergeCell ref="A9:A10"/>
    <mergeCell ref="D8:D10"/>
    <mergeCell ref="A1:L1"/>
    <mergeCell ref="A2:L2"/>
    <mergeCell ref="A3:L3"/>
    <mergeCell ref="L4:L5"/>
    <mergeCell ref="A4:A5"/>
    <mergeCell ref="D4:J4"/>
    <mergeCell ref="A6:L6"/>
    <mergeCell ref="A7:L7"/>
    <mergeCell ref="C4:C5"/>
    <mergeCell ref="B4:B5"/>
    <mergeCell ref="A19:C19"/>
    <mergeCell ref="D14:D17"/>
    <mergeCell ref="A11:C11"/>
    <mergeCell ref="A12:L12"/>
    <mergeCell ref="A18:C18"/>
    <mergeCell ref="A13:L13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view="pageBreakPreview" zoomScale="80" zoomScaleNormal="100" zoomScaleSheetLayoutView="80" workbookViewId="0">
      <selection activeCell="C5" sqref="C5:C6"/>
    </sheetView>
  </sheetViews>
  <sheetFormatPr defaultRowHeight="12.75" x14ac:dyDescent="0.2"/>
  <cols>
    <col min="1" max="1" width="7" customWidth="1"/>
    <col min="2" max="2" width="60" customWidth="1"/>
    <col min="3" max="3" width="78.85546875" customWidth="1"/>
    <col min="4" max="5" width="7.7109375" customWidth="1"/>
    <col min="6" max="10" width="7.7109375" hidden="1" customWidth="1"/>
    <col min="11" max="11" width="7.7109375" customWidth="1"/>
  </cols>
  <sheetData>
    <row r="1" spans="1:12" ht="45.75" customHeight="1" x14ac:dyDescent="0.2">
      <c r="A1" s="418" t="s">
        <v>343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2" ht="45.75" customHeight="1" x14ac:dyDescent="0.2">
      <c r="A2" s="345" t="s">
        <v>270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</row>
    <row r="3" spans="1:12" ht="31.5" customHeight="1" x14ac:dyDescent="0.2">
      <c r="A3" s="286" t="s">
        <v>201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</row>
    <row r="4" spans="1:12" ht="42.75" customHeight="1" x14ac:dyDescent="0.2">
      <c r="A4" s="415" t="s">
        <v>204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</row>
    <row r="5" spans="1:12" ht="33" customHeight="1" x14ac:dyDescent="0.2">
      <c r="A5" s="419" t="s">
        <v>96</v>
      </c>
      <c r="B5" s="297" t="s">
        <v>197</v>
      </c>
      <c r="C5" s="297" t="s">
        <v>198</v>
      </c>
      <c r="D5" s="366" t="s">
        <v>50</v>
      </c>
      <c r="E5" s="366"/>
      <c r="F5" s="366"/>
      <c r="G5" s="366"/>
      <c r="H5" s="366"/>
      <c r="I5" s="366"/>
      <c r="J5" s="366"/>
      <c r="K5" s="368" t="s">
        <v>51</v>
      </c>
      <c r="L5" s="343" t="s">
        <v>156</v>
      </c>
    </row>
    <row r="6" spans="1:12" ht="350.25" customHeight="1" x14ac:dyDescent="0.2">
      <c r="A6" s="420"/>
      <c r="B6" s="297"/>
      <c r="C6" s="297"/>
      <c r="D6" s="135" t="s">
        <v>194</v>
      </c>
      <c r="E6" s="129" t="s">
        <v>195</v>
      </c>
      <c r="F6" s="130" t="s">
        <v>232</v>
      </c>
      <c r="G6" s="130" t="s">
        <v>233</v>
      </c>
      <c r="H6" s="130" t="s">
        <v>234</v>
      </c>
      <c r="I6" s="130" t="s">
        <v>267</v>
      </c>
      <c r="J6" s="131" t="s">
        <v>235</v>
      </c>
      <c r="K6" s="421"/>
      <c r="L6" s="343"/>
    </row>
    <row r="7" spans="1:12" ht="22.5" x14ac:dyDescent="0.2">
      <c r="A7" s="416" t="s">
        <v>294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</row>
    <row r="8" spans="1:12" ht="20.25" x14ac:dyDescent="0.2">
      <c r="A8" s="270" t="s">
        <v>312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</row>
    <row r="9" spans="1:12" ht="20.25" x14ac:dyDescent="0.2">
      <c r="A9" s="273">
        <v>1</v>
      </c>
      <c r="B9" s="422" t="s">
        <v>37</v>
      </c>
      <c r="C9" s="190" t="s">
        <v>155</v>
      </c>
      <c r="D9" s="270">
        <v>20</v>
      </c>
      <c r="E9" s="187">
        <v>4</v>
      </c>
      <c r="F9" s="187"/>
      <c r="G9" s="187"/>
      <c r="H9" s="187"/>
      <c r="I9" s="143"/>
      <c r="J9" s="187"/>
      <c r="K9" s="187">
        <v>5</v>
      </c>
      <c r="L9" s="187">
        <v>0</v>
      </c>
    </row>
    <row r="10" spans="1:12" ht="20.25" x14ac:dyDescent="0.2">
      <c r="A10" s="273"/>
      <c r="B10" s="422"/>
      <c r="C10" s="190" t="s">
        <v>154</v>
      </c>
      <c r="D10" s="270"/>
      <c r="E10" s="187">
        <v>3</v>
      </c>
      <c r="F10" s="144"/>
      <c r="G10" s="144"/>
      <c r="H10" s="143"/>
      <c r="I10" s="143"/>
      <c r="J10" s="143"/>
      <c r="K10" s="187">
        <v>3</v>
      </c>
      <c r="L10" s="187">
        <v>0</v>
      </c>
    </row>
    <row r="11" spans="1:12" ht="20.25" x14ac:dyDescent="0.2">
      <c r="A11" s="187">
        <v>2</v>
      </c>
      <c r="B11" s="186" t="s">
        <v>2</v>
      </c>
      <c r="C11" s="186" t="s">
        <v>81</v>
      </c>
      <c r="D11" s="270"/>
      <c r="E11" s="187">
        <v>7</v>
      </c>
      <c r="F11" s="187"/>
      <c r="G11" s="187"/>
      <c r="H11" s="187"/>
      <c r="I11" s="187"/>
      <c r="J11" s="187"/>
      <c r="K11" s="187">
        <v>8</v>
      </c>
      <c r="L11" s="187">
        <v>0</v>
      </c>
    </row>
    <row r="12" spans="1:12" ht="40.5" x14ac:dyDescent="0.2">
      <c r="A12" s="187">
        <v>3</v>
      </c>
      <c r="B12" s="186" t="s">
        <v>44</v>
      </c>
      <c r="C12" s="22" t="s">
        <v>79</v>
      </c>
      <c r="D12" s="270"/>
      <c r="E12" s="187">
        <v>6</v>
      </c>
      <c r="F12" s="187"/>
      <c r="G12" s="187"/>
      <c r="H12" s="187"/>
      <c r="I12" s="187"/>
      <c r="J12" s="187"/>
      <c r="K12" s="187">
        <v>9</v>
      </c>
      <c r="L12" s="187">
        <v>0</v>
      </c>
    </row>
    <row r="13" spans="1:12" ht="20.25" x14ac:dyDescent="0.2">
      <c r="A13" s="270" t="s">
        <v>316</v>
      </c>
      <c r="B13" s="270"/>
      <c r="C13" s="270"/>
      <c r="D13" s="188">
        <v>20</v>
      </c>
      <c r="E13" s="188">
        <f>SUM(E9:E12)</f>
        <v>20</v>
      </c>
      <c r="F13" s="188"/>
      <c r="G13" s="188"/>
      <c r="H13" s="188"/>
      <c r="I13" s="188"/>
      <c r="J13" s="188"/>
      <c r="K13" s="188">
        <f>SUM(K9:K12)</f>
        <v>25</v>
      </c>
      <c r="L13" s="188">
        <v>0</v>
      </c>
    </row>
    <row r="14" spans="1:12" ht="22.5" x14ac:dyDescent="0.2">
      <c r="A14" s="410" t="s">
        <v>301</v>
      </c>
      <c r="B14" s="410"/>
      <c r="C14" s="410"/>
      <c r="D14" s="410"/>
      <c r="E14" s="410"/>
      <c r="F14" s="410"/>
      <c r="G14" s="410"/>
      <c r="H14" s="410"/>
      <c r="I14" s="410"/>
      <c r="J14" s="410"/>
      <c r="K14" s="410"/>
      <c r="L14" s="410"/>
    </row>
    <row r="15" spans="1:12" ht="25.5" customHeight="1" x14ac:dyDescent="0.2">
      <c r="A15" s="270" t="s">
        <v>312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</row>
    <row r="16" spans="1:12" ht="25.5" customHeight="1" x14ac:dyDescent="0.2">
      <c r="A16" s="417">
        <v>1</v>
      </c>
      <c r="B16" s="300" t="s">
        <v>37</v>
      </c>
      <c r="C16" s="58" t="s">
        <v>155</v>
      </c>
      <c r="D16" s="417">
        <v>0</v>
      </c>
      <c r="E16" s="189">
        <v>0</v>
      </c>
      <c r="F16" s="189"/>
      <c r="G16" s="189"/>
      <c r="H16" s="189"/>
      <c r="I16" s="189"/>
      <c r="J16" s="189"/>
      <c r="K16" s="189">
        <v>15</v>
      </c>
      <c r="L16" s="189">
        <v>1</v>
      </c>
    </row>
    <row r="17" spans="1:12" ht="25.5" customHeight="1" x14ac:dyDescent="0.2">
      <c r="A17" s="417"/>
      <c r="B17" s="300"/>
      <c r="C17" s="58" t="s">
        <v>154</v>
      </c>
      <c r="D17" s="417"/>
      <c r="E17" s="189">
        <v>0</v>
      </c>
      <c r="F17" s="189"/>
      <c r="G17" s="189"/>
      <c r="H17" s="189"/>
      <c r="I17" s="189"/>
      <c r="J17" s="189"/>
      <c r="K17" s="189">
        <v>15</v>
      </c>
      <c r="L17" s="189">
        <v>2</v>
      </c>
    </row>
    <row r="18" spans="1:12" ht="20.25" x14ac:dyDescent="0.2">
      <c r="A18" s="187">
        <v>2</v>
      </c>
      <c r="B18" s="22" t="s">
        <v>2</v>
      </c>
      <c r="C18" s="22" t="s">
        <v>81</v>
      </c>
      <c r="D18" s="417"/>
      <c r="E18" s="189">
        <v>0</v>
      </c>
      <c r="F18" s="189"/>
      <c r="G18" s="189"/>
      <c r="H18" s="189"/>
      <c r="I18" s="189"/>
      <c r="J18" s="189"/>
      <c r="K18" s="187">
        <v>45</v>
      </c>
      <c r="L18" s="189">
        <v>1</v>
      </c>
    </row>
    <row r="19" spans="1:12" ht="40.5" x14ac:dyDescent="0.2">
      <c r="A19" s="187">
        <v>3</v>
      </c>
      <c r="B19" s="22" t="s">
        <v>3</v>
      </c>
      <c r="C19" s="22" t="s">
        <v>193</v>
      </c>
      <c r="D19" s="417"/>
      <c r="E19" s="189">
        <v>0</v>
      </c>
      <c r="F19" s="189"/>
      <c r="G19" s="189"/>
      <c r="H19" s="189"/>
      <c r="I19" s="189"/>
      <c r="J19" s="189"/>
      <c r="K19" s="187">
        <v>10</v>
      </c>
      <c r="L19" s="189">
        <v>0</v>
      </c>
    </row>
    <row r="20" spans="1:12" ht="40.5" x14ac:dyDescent="0.2">
      <c r="A20" s="187">
        <v>4</v>
      </c>
      <c r="B20" s="186" t="s">
        <v>44</v>
      </c>
      <c r="C20" s="22" t="s">
        <v>79</v>
      </c>
      <c r="D20" s="417"/>
      <c r="E20" s="189">
        <v>0</v>
      </c>
      <c r="F20" s="189"/>
      <c r="G20" s="189"/>
      <c r="H20" s="189"/>
      <c r="I20" s="189"/>
      <c r="J20" s="189"/>
      <c r="K20" s="187">
        <v>25</v>
      </c>
      <c r="L20" s="189">
        <v>1</v>
      </c>
    </row>
    <row r="21" spans="1:12" ht="20.25" customHeight="1" x14ac:dyDescent="0.2">
      <c r="A21" s="282" t="s">
        <v>307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  <c r="L21" s="284"/>
    </row>
    <row r="22" spans="1:12" ht="40.5" x14ac:dyDescent="0.2">
      <c r="A22" s="200">
        <v>1</v>
      </c>
      <c r="B22" s="22" t="s">
        <v>8</v>
      </c>
      <c r="C22" s="22" t="s">
        <v>127</v>
      </c>
      <c r="D22" s="200">
        <v>0</v>
      </c>
      <c r="E22" s="200">
        <v>0</v>
      </c>
      <c r="F22" s="200"/>
      <c r="G22" s="200"/>
      <c r="H22" s="200"/>
      <c r="I22" s="200"/>
      <c r="J22" s="200"/>
      <c r="K22" s="200">
        <v>10</v>
      </c>
      <c r="L22" s="211">
        <v>0</v>
      </c>
    </row>
    <row r="23" spans="1:12" ht="24" customHeight="1" x14ac:dyDescent="0.2">
      <c r="A23" s="270" t="s">
        <v>313</v>
      </c>
      <c r="B23" s="270"/>
      <c r="C23" s="270"/>
      <c r="D23" s="201">
        <f>SUM(D16:D22)</f>
        <v>0</v>
      </c>
      <c r="E23" s="201">
        <f>SUM(E16:E22)</f>
        <v>0</v>
      </c>
      <c r="F23" s="201">
        <f t="shared" ref="F23:L23" si="0">SUM(F16:F22)</f>
        <v>0</v>
      </c>
      <c r="G23" s="201">
        <f t="shared" si="0"/>
        <v>0</v>
      </c>
      <c r="H23" s="201">
        <f t="shared" si="0"/>
        <v>0</v>
      </c>
      <c r="I23" s="201">
        <f t="shared" si="0"/>
        <v>0</v>
      </c>
      <c r="J23" s="201">
        <f t="shared" si="0"/>
        <v>0</v>
      </c>
      <c r="K23" s="201">
        <f t="shared" si="0"/>
        <v>120</v>
      </c>
      <c r="L23" s="201">
        <f t="shared" si="0"/>
        <v>5</v>
      </c>
    </row>
    <row r="24" spans="1:12" ht="25.5" x14ac:dyDescent="0.2">
      <c r="A24" s="402" t="s">
        <v>311</v>
      </c>
      <c r="B24" s="403"/>
      <c r="C24" s="404"/>
      <c r="D24" s="217">
        <f>SUM(D13+D23)</f>
        <v>20</v>
      </c>
      <c r="E24" s="217">
        <f t="shared" ref="E24:L24" si="1">SUM(E13+E23)</f>
        <v>20</v>
      </c>
      <c r="F24" s="217">
        <f t="shared" si="1"/>
        <v>0</v>
      </c>
      <c r="G24" s="217">
        <f t="shared" si="1"/>
        <v>0</v>
      </c>
      <c r="H24" s="217">
        <f t="shared" si="1"/>
        <v>0</v>
      </c>
      <c r="I24" s="217">
        <f t="shared" si="1"/>
        <v>0</v>
      </c>
      <c r="J24" s="217">
        <f t="shared" si="1"/>
        <v>0</v>
      </c>
      <c r="K24" s="217">
        <f t="shared" si="1"/>
        <v>145</v>
      </c>
      <c r="L24" s="217">
        <f t="shared" si="1"/>
        <v>5</v>
      </c>
    </row>
  </sheetData>
  <mergeCells count="24">
    <mergeCell ref="A24:C24"/>
    <mergeCell ref="A14:L14"/>
    <mergeCell ref="A15:L15"/>
    <mergeCell ref="A5:A6"/>
    <mergeCell ref="B5:B6"/>
    <mergeCell ref="C5:C6"/>
    <mergeCell ref="D5:J5"/>
    <mergeCell ref="A13:C13"/>
    <mergeCell ref="K5:K6"/>
    <mergeCell ref="A9:A10"/>
    <mergeCell ref="D9:D12"/>
    <mergeCell ref="A7:L7"/>
    <mergeCell ref="A8:L8"/>
    <mergeCell ref="B9:B10"/>
    <mergeCell ref="B16:B17"/>
    <mergeCell ref="A16:A17"/>
    <mergeCell ref="A21:L21"/>
    <mergeCell ref="A23:C23"/>
    <mergeCell ref="D16:D20"/>
    <mergeCell ref="A1:L1"/>
    <mergeCell ref="A2:L2"/>
    <mergeCell ref="A3:L3"/>
    <mergeCell ref="A4:L4"/>
    <mergeCell ref="L5:L6"/>
  </mergeCells>
  <pageMargins left="0.56999999999999995" right="0.25" top="0.74803149606299213" bottom="0.74803149606299213" header="0.31496062992125984" footer="0.31496062992125984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view="pageBreakPreview" zoomScale="78" zoomScaleNormal="73" zoomScaleSheetLayoutView="78" workbookViewId="0">
      <selection activeCell="Q6" sqref="Q6"/>
    </sheetView>
  </sheetViews>
  <sheetFormatPr defaultRowHeight="12.75" x14ac:dyDescent="0.2"/>
  <cols>
    <col min="1" max="1" width="7.7109375" style="2" customWidth="1"/>
    <col min="2" max="2" width="79.42578125" style="2" customWidth="1"/>
    <col min="3" max="3" width="90.42578125" style="2" customWidth="1"/>
    <col min="4" max="9" width="10.7109375" style="2" hidden="1" customWidth="1"/>
    <col min="10" max="10" width="10.7109375" style="2" customWidth="1"/>
  </cols>
  <sheetData>
    <row r="1" spans="1:16" ht="38.25" customHeight="1" x14ac:dyDescent="0.2">
      <c r="A1" s="423" t="s">
        <v>343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</row>
    <row r="2" spans="1:16" ht="49.5" customHeight="1" x14ac:dyDescent="0.2">
      <c r="A2" s="285" t="s">
        <v>270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6" ht="33" customHeight="1" x14ac:dyDescent="0.2">
      <c r="A3" s="286" t="s">
        <v>78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</row>
    <row r="4" spans="1:16" ht="50.25" customHeight="1" x14ac:dyDescent="0.2">
      <c r="A4" s="415" t="s">
        <v>83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</row>
    <row r="5" spans="1:16" ht="50.25" customHeight="1" x14ac:dyDescent="0.2">
      <c r="A5" s="341" t="s">
        <v>96</v>
      </c>
      <c r="B5" s="297" t="s">
        <v>197</v>
      </c>
      <c r="C5" s="297" t="s">
        <v>198</v>
      </c>
      <c r="D5" s="366" t="s">
        <v>50</v>
      </c>
      <c r="E5" s="366"/>
      <c r="F5" s="366"/>
      <c r="G5" s="366"/>
      <c r="H5" s="366"/>
      <c r="I5" s="366"/>
      <c r="J5" s="343" t="s">
        <v>51</v>
      </c>
      <c r="K5" s="343" t="s">
        <v>156</v>
      </c>
    </row>
    <row r="6" spans="1:16" ht="207.75" customHeight="1" x14ac:dyDescent="0.2">
      <c r="A6" s="341"/>
      <c r="B6" s="297"/>
      <c r="C6" s="297"/>
      <c r="D6" s="205" t="s">
        <v>194</v>
      </c>
      <c r="E6" s="205" t="s">
        <v>209</v>
      </c>
      <c r="F6" s="205" t="s">
        <v>232</v>
      </c>
      <c r="G6" s="205" t="s">
        <v>233</v>
      </c>
      <c r="H6" s="205" t="s">
        <v>234</v>
      </c>
      <c r="I6" s="205" t="s">
        <v>235</v>
      </c>
      <c r="J6" s="343"/>
      <c r="K6" s="343"/>
      <c r="L6" s="219"/>
    </row>
    <row r="7" spans="1:16" ht="22.5" x14ac:dyDescent="0.2">
      <c r="A7" s="434" t="s">
        <v>294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220"/>
    </row>
    <row r="8" spans="1:16" ht="20.25" x14ac:dyDescent="0.2">
      <c r="A8" s="270" t="s">
        <v>312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19"/>
    </row>
    <row r="9" spans="1:16" s="1" customFormat="1" ht="20.25" x14ac:dyDescent="0.2">
      <c r="A9" s="245">
        <v>1</v>
      </c>
      <c r="B9" s="244" t="s">
        <v>8</v>
      </c>
      <c r="C9" s="27" t="s">
        <v>127</v>
      </c>
      <c r="D9" s="51"/>
      <c r="E9" s="211"/>
      <c r="F9" s="211"/>
      <c r="G9" s="211"/>
      <c r="H9" s="211"/>
      <c r="I9" s="211"/>
      <c r="J9" s="211">
        <v>30</v>
      </c>
      <c r="K9" s="211">
        <v>0</v>
      </c>
      <c r="L9" s="221"/>
    </row>
    <row r="10" spans="1:16" ht="21" customHeight="1" x14ac:dyDescent="0.3">
      <c r="A10" s="435" t="s">
        <v>236</v>
      </c>
      <c r="B10" s="435"/>
      <c r="C10" s="435"/>
      <c r="D10" s="204"/>
      <c r="E10" s="204"/>
      <c r="F10" s="204"/>
      <c r="G10" s="204"/>
      <c r="H10" s="204"/>
      <c r="I10" s="204"/>
      <c r="J10" s="204">
        <f>SUM(J9:J9)</f>
        <v>30</v>
      </c>
      <c r="K10" s="204">
        <f>SUM(K9:K9)</f>
        <v>0</v>
      </c>
    </row>
    <row r="11" spans="1:16" ht="20.25" x14ac:dyDescent="0.3">
      <c r="A11" s="275" t="s">
        <v>297</v>
      </c>
      <c r="B11" s="275"/>
      <c r="C11" s="275"/>
      <c r="D11" s="222"/>
      <c r="E11" s="222"/>
      <c r="F11" s="222"/>
      <c r="G11" s="222"/>
      <c r="H11" s="222"/>
      <c r="I11" s="222"/>
      <c r="J11" s="222"/>
      <c r="K11" s="224"/>
    </row>
    <row r="12" spans="1:16" s="1" customFormat="1" ht="20.25" x14ac:dyDescent="0.3">
      <c r="A12" s="7">
        <v>1</v>
      </c>
      <c r="B12" s="22" t="s">
        <v>9</v>
      </c>
      <c r="C12" s="22" t="s">
        <v>147</v>
      </c>
      <c r="D12" s="211"/>
      <c r="E12" s="211"/>
      <c r="F12" s="211"/>
      <c r="G12" s="211"/>
      <c r="H12" s="211"/>
      <c r="I12" s="211"/>
      <c r="J12" s="94">
        <v>25</v>
      </c>
      <c r="K12" s="94">
        <v>2</v>
      </c>
    </row>
    <row r="13" spans="1:16" s="1" customFormat="1" ht="20.25" x14ac:dyDescent="0.3">
      <c r="A13" s="7">
        <v>2</v>
      </c>
      <c r="B13" s="24" t="s">
        <v>27</v>
      </c>
      <c r="C13" s="22" t="s">
        <v>140</v>
      </c>
      <c r="D13" s="211"/>
      <c r="E13" s="211"/>
      <c r="F13" s="211"/>
      <c r="G13" s="211"/>
      <c r="H13" s="211"/>
      <c r="I13" s="211"/>
      <c r="J13" s="94">
        <v>20</v>
      </c>
      <c r="K13" s="94">
        <v>2</v>
      </c>
    </row>
    <row r="14" spans="1:16" s="1" customFormat="1" ht="20.25" x14ac:dyDescent="0.3">
      <c r="A14" s="7"/>
      <c r="B14" s="24" t="s">
        <v>14</v>
      </c>
      <c r="C14" s="22" t="s">
        <v>99</v>
      </c>
      <c r="D14" s="211"/>
      <c r="E14" s="211"/>
      <c r="F14" s="211"/>
      <c r="G14" s="211"/>
      <c r="H14" s="211"/>
      <c r="I14" s="211"/>
      <c r="J14" s="94">
        <v>20</v>
      </c>
      <c r="K14" s="94">
        <v>1</v>
      </c>
    </row>
    <row r="15" spans="1:16" ht="20.25" customHeight="1" x14ac:dyDescent="0.3">
      <c r="A15" s="7">
        <v>3</v>
      </c>
      <c r="B15" s="22" t="s">
        <v>5</v>
      </c>
      <c r="C15" s="22" t="s">
        <v>139</v>
      </c>
      <c r="D15" s="211"/>
      <c r="E15" s="211"/>
      <c r="F15" s="211"/>
      <c r="G15" s="211"/>
      <c r="H15" s="211"/>
      <c r="I15" s="211"/>
      <c r="J15" s="94">
        <v>20</v>
      </c>
      <c r="K15" s="94">
        <v>2</v>
      </c>
    </row>
    <row r="16" spans="1:16" ht="22.5" customHeight="1" x14ac:dyDescent="0.2">
      <c r="A16" s="279" t="s">
        <v>63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  <c r="P16" s="36"/>
    </row>
    <row r="17" spans="1:11" ht="20.25" x14ac:dyDescent="0.3">
      <c r="A17" s="12">
        <v>1</v>
      </c>
      <c r="B17" s="4" t="s">
        <v>12</v>
      </c>
      <c r="C17" s="4" t="s">
        <v>136</v>
      </c>
      <c r="D17" s="200"/>
      <c r="E17" s="200"/>
      <c r="F17" s="200"/>
      <c r="G17" s="200"/>
      <c r="H17" s="200"/>
      <c r="I17" s="200"/>
      <c r="J17" s="94">
        <v>35</v>
      </c>
      <c r="K17" s="94">
        <v>3</v>
      </c>
    </row>
    <row r="18" spans="1:11" ht="20.25" x14ac:dyDescent="0.2">
      <c r="A18" s="282" t="s">
        <v>318</v>
      </c>
      <c r="B18" s="283"/>
      <c r="C18" s="284"/>
      <c r="D18" s="201"/>
      <c r="E18" s="201"/>
      <c r="F18" s="201"/>
      <c r="G18" s="201"/>
      <c r="H18" s="201"/>
      <c r="I18" s="201"/>
      <c r="J18" s="198">
        <f>SUM(J12:J17)</f>
        <v>120</v>
      </c>
      <c r="K18" s="198">
        <f>SUM(K12:K17)</f>
        <v>10</v>
      </c>
    </row>
    <row r="19" spans="1:11" ht="20.25" x14ac:dyDescent="0.2">
      <c r="A19" s="282" t="s">
        <v>319</v>
      </c>
      <c r="B19" s="283"/>
      <c r="C19" s="284"/>
      <c r="D19" s="201"/>
      <c r="E19" s="201"/>
      <c r="F19" s="201"/>
      <c r="G19" s="201"/>
      <c r="H19" s="201"/>
      <c r="I19" s="201"/>
      <c r="J19" s="198">
        <f>SUM(J18+J10)</f>
        <v>150</v>
      </c>
      <c r="K19" s="198">
        <f>SUM(K18+K10)</f>
        <v>10</v>
      </c>
    </row>
    <row r="20" spans="1:11" ht="20.25" x14ac:dyDescent="0.3">
      <c r="A20" s="440" t="s">
        <v>295</v>
      </c>
      <c r="B20" s="441"/>
      <c r="C20" s="441"/>
      <c r="D20" s="441"/>
      <c r="E20" s="441"/>
      <c r="F20" s="441"/>
      <c r="G20" s="441"/>
      <c r="H20" s="441"/>
      <c r="I20" s="441"/>
      <c r="J20" s="441"/>
      <c r="K20" s="442"/>
    </row>
    <row r="21" spans="1:11" ht="20.25" x14ac:dyDescent="0.3">
      <c r="A21" s="437" t="s">
        <v>297</v>
      </c>
      <c r="B21" s="438"/>
      <c r="C21" s="438"/>
      <c r="D21" s="438"/>
      <c r="E21" s="438"/>
      <c r="F21" s="438"/>
      <c r="G21" s="438"/>
      <c r="H21" s="438"/>
      <c r="I21" s="438"/>
      <c r="J21" s="438"/>
      <c r="K21" s="439"/>
    </row>
    <row r="22" spans="1:11" ht="20.25" x14ac:dyDescent="0.3">
      <c r="A22" s="273">
        <v>1</v>
      </c>
      <c r="B22" s="300" t="s">
        <v>5</v>
      </c>
      <c r="C22" s="4" t="s">
        <v>192</v>
      </c>
      <c r="D22" s="145"/>
      <c r="E22" s="12"/>
      <c r="F22" s="12"/>
      <c r="G22" s="12"/>
      <c r="H22" s="12"/>
      <c r="I22" s="12"/>
      <c r="J22" s="211">
        <v>20</v>
      </c>
      <c r="K22" s="211">
        <v>2</v>
      </c>
    </row>
    <row r="23" spans="1:11" ht="19.5" customHeight="1" x14ac:dyDescent="0.3">
      <c r="A23" s="273"/>
      <c r="B23" s="300"/>
      <c r="C23" s="27" t="s">
        <v>138</v>
      </c>
      <c r="D23" s="145"/>
      <c r="E23" s="12"/>
      <c r="F23" s="200"/>
      <c r="G23" s="12"/>
      <c r="H23" s="12"/>
      <c r="I23" s="12"/>
      <c r="J23" s="211">
        <v>20</v>
      </c>
      <c r="K23" s="211">
        <v>2</v>
      </c>
    </row>
    <row r="24" spans="1:11" ht="19.5" customHeight="1" x14ac:dyDescent="0.3">
      <c r="A24" s="200">
        <v>2</v>
      </c>
      <c r="B24" s="22" t="s">
        <v>9</v>
      </c>
      <c r="C24" s="22" t="s">
        <v>147</v>
      </c>
      <c r="D24" s="145"/>
      <c r="E24" s="12"/>
      <c r="F24" s="200"/>
      <c r="G24" s="12"/>
      <c r="H24" s="12"/>
      <c r="I24" s="12"/>
      <c r="J24" s="211">
        <v>50</v>
      </c>
      <c r="K24" s="211">
        <v>4</v>
      </c>
    </row>
    <row r="25" spans="1:11" ht="20.25" customHeight="1" x14ac:dyDescent="0.2">
      <c r="A25" s="443" t="s">
        <v>63</v>
      </c>
      <c r="B25" s="444"/>
      <c r="C25" s="444"/>
      <c r="D25" s="444"/>
      <c r="E25" s="444"/>
      <c r="F25" s="444"/>
      <c r="G25" s="444"/>
      <c r="H25" s="444"/>
      <c r="I25" s="444"/>
      <c r="J25" s="444"/>
      <c r="K25" s="445"/>
    </row>
    <row r="26" spans="1:11" ht="20.25" x14ac:dyDescent="0.2">
      <c r="A26" s="200">
        <v>1</v>
      </c>
      <c r="B26" s="4" t="s">
        <v>12</v>
      </c>
      <c r="C26" s="4" t="s">
        <v>136</v>
      </c>
      <c r="D26" s="200"/>
      <c r="E26" s="200"/>
      <c r="F26" s="200"/>
      <c r="G26" s="200"/>
      <c r="H26" s="200"/>
      <c r="I26" s="200"/>
      <c r="J26" s="94">
        <v>40</v>
      </c>
      <c r="K26" s="94">
        <v>4</v>
      </c>
    </row>
    <row r="27" spans="1:11" ht="20.25" x14ac:dyDescent="0.3">
      <c r="A27" s="436" t="s">
        <v>299</v>
      </c>
      <c r="B27" s="436"/>
      <c r="C27" s="436"/>
      <c r="D27" s="28"/>
      <c r="E27" s="28"/>
      <c r="F27" s="28"/>
      <c r="G27" s="28"/>
      <c r="H27" s="28"/>
      <c r="I27" s="28"/>
      <c r="J27" s="203">
        <f>SUM(J22:J26)</f>
        <v>130</v>
      </c>
      <c r="K27" s="203">
        <f>SUM(K22:K26)</f>
        <v>12</v>
      </c>
    </row>
    <row r="28" spans="1:11" ht="20.25" x14ac:dyDescent="0.2">
      <c r="A28" s="424" t="s">
        <v>301</v>
      </c>
      <c r="B28" s="425"/>
      <c r="C28" s="425"/>
      <c r="D28" s="425"/>
      <c r="E28" s="425"/>
      <c r="F28" s="425"/>
      <c r="G28" s="425"/>
      <c r="H28" s="425"/>
      <c r="I28" s="425"/>
      <c r="J28" s="425"/>
      <c r="K28" s="426"/>
    </row>
    <row r="29" spans="1:11" ht="26.25" customHeight="1" x14ac:dyDescent="0.2">
      <c r="A29" s="270" t="s">
        <v>312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0"/>
    </row>
    <row r="30" spans="1:11" ht="20.25" x14ac:dyDescent="0.3">
      <c r="A30" s="200">
        <v>1</v>
      </c>
      <c r="B30" s="25" t="s">
        <v>18</v>
      </c>
      <c r="C30" s="4" t="s">
        <v>107</v>
      </c>
      <c r="D30" s="348"/>
      <c r="E30" s="200"/>
      <c r="F30" s="200"/>
      <c r="G30" s="200"/>
      <c r="H30" s="200"/>
      <c r="I30" s="200"/>
      <c r="J30" s="94">
        <v>10</v>
      </c>
      <c r="K30" s="200">
        <v>0</v>
      </c>
    </row>
    <row r="31" spans="1:11" ht="40.5" x14ac:dyDescent="0.2">
      <c r="A31" s="200">
        <v>2</v>
      </c>
      <c r="B31" s="24" t="s">
        <v>82</v>
      </c>
      <c r="C31" s="27" t="s">
        <v>181</v>
      </c>
      <c r="D31" s="349"/>
      <c r="E31" s="200"/>
      <c r="F31" s="200"/>
      <c r="G31" s="200"/>
      <c r="H31" s="200"/>
      <c r="I31" s="200"/>
      <c r="J31" s="94">
        <v>15</v>
      </c>
      <c r="K31" s="200">
        <v>1</v>
      </c>
    </row>
    <row r="32" spans="1:11" ht="20.25" x14ac:dyDescent="0.2">
      <c r="A32" s="200">
        <v>3</v>
      </c>
      <c r="B32" s="202" t="s">
        <v>37</v>
      </c>
      <c r="C32" s="202" t="s">
        <v>155</v>
      </c>
      <c r="D32" s="349"/>
      <c r="E32" s="200"/>
      <c r="F32" s="200"/>
      <c r="G32" s="200"/>
      <c r="H32" s="200"/>
      <c r="I32" s="200"/>
      <c r="J32" s="94">
        <v>5</v>
      </c>
      <c r="K32" s="200">
        <v>0</v>
      </c>
    </row>
    <row r="33" spans="1:11" ht="40.5" x14ac:dyDescent="0.2">
      <c r="A33" s="200">
        <v>4</v>
      </c>
      <c r="B33" s="202" t="s">
        <v>44</v>
      </c>
      <c r="C33" s="22" t="s">
        <v>80</v>
      </c>
      <c r="D33" s="349"/>
      <c r="E33" s="200"/>
      <c r="F33" s="200"/>
      <c r="G33" s="200"/>
      <c r="H33" s="200"/>
      <c r="I33" s="200"/>
      <c r="J33" s="94">
        <v>5</v>
      </c>
      <c r="K33" s="200">
        <v>0</v>
      </c>
    </row>
    <row r="34" spans="1:11" ht="20.25" x14ac:dyDescent="0.2">
      <c r="A34" s="199">
        <v>5</v>
      </c>
      <c r="B34" s="92" t="s">
        <v>8</v>
      </c>
      <c r="C34" s="136" t="s">
        <v>127</v>
      </c>
      <c r="D34" s="349"/>
      <c r="E34" s="199"/>
      <c r="F34" s="199"/>
      <c r="G34" s="199"/>
      <c r="H34" s="199"/>
      <c r="I34" s="199"/>
      <c r="J34" s="137">
        <v>35</v>
      </c>
      <c r="K34" s="200">
        <v>0</v>
      </c>
    </row>
    <row r="35" spans="1:11" ht="20.25" x14ac:dyDescent="0.2">
      <c r="A35" s="279" t="s">
        <v>236</v>
      </c>
      <c r="B35" s="280"/>
      <c r="C35" s="281"/>
      <c r="D35" s="350"/>
      <c r="E35" s="201"/>
      <c r="F35" s="201"/>
      <c r="G35" s="201"/>
      <c r="H35" s="201"/>
      <c r="I35" s="201"/>
      <c r="J35" s="198">
        <f>SUM(J30:J34)</f>
        <v>70</v>
      </c>
      <c r="K35" s="198">
        <f>SUM(K30:K34)</f>
        <v>1</v>
      </c>
    </row>
    <row r="36" spans="1:11" ht="24" customHeight="1" x14ac:dyDescent="0.3">
      <c r="A36" s="430" t="s">
        <v>317</v>
      </c>
      <c r="B36" s="431"/>
      <c r="C36" s="431"/>
      <c r="D36" s="431"/>
      <c r="E36" s="431"/>
      <c r="F36" s="431"/>
      <c r="G36" s="431"/>
      <c r="H36" s="431"/>
      <c r="I36" s="431"/>
      <c r="J36" s="431"/>
      <c r="K36" s="224"/>
    </row>
    <row r="37" spans="1:11" ht="20.25" x14ac:dyDescent="0.3">
      <c r="A37" s="200">
        <v>1</v>
      </c>
      <c r="B37" s="22" t="s">
        <v>27</v>
      </c>
      <c r="C37" s="22" t="s">
        <v>140</v>
      </c>
      <c r="D37" s="12"/>
      <c r="E37" s="12"/>
      <c r="F37" s="12"/>
      <c r="G37" s="12"/>
      <c r="H37" s="12"/>
      <c r="I37" s="12"/>
      <c r="J37" s="94">
        <v>35</v>
      </c>
      <c r="K37" s="200">
        <v>4</v>
      </c>
    </row>
    <row r="38" spans="1:11" ht="20.25" x14ac:dyDescent="0.3">
      <c r="A38" s="200">
        <v>2</v>
      </c>
      <c r="B38" s="22" t="s">
        <v>14</v>
      </c>
      <c r="C38" s="4" t="s">
        <v>99</v>
      </c>
      <c r="D38" s="12"/>
      <c r="E38" s="12"/>
      <c r="F38" s="12"/>
      <c r="G38" s="12"/>
      <c r="H38" s="12"/>
      <c r="I38" s="12"/>
      <c r="J38" s="94">
        <v>45</v>
      </c>
      <c r="K38" s="200">
        <v>4</v>
      </c>
    </row>
    <row r="39" spans="1:11" ht="20.25" x14ac:dyDescent="0.3">
      <c r="A39" s="432" t="s">
        <v>63</v>
      </c>
      <c r="B39" s="433"/>
      <c r="C39" s="433"/>
      <c r="D39" s="433"/>
      <c r="E39" s="433"/>
      <c r="F39" s="433"/>
      <c r="G39" s="433"/>
      <c r="H39" s="433"/>
      <c r="I39" s="433"/>
      <c r="J39" s="433"/>
      <c r="K39" s="224"/>
    </row>
    <row r="40" spans="1:11" ht="20.25" x14ac:dyDescent="0.2">
      <c r="A40" s="200">
        <v>1</v>
      </c>
      <c r="B40" s="4" t="s">
        <v>12</v>
      </c>
      <c r="C40" s="4" t="s">
        <v>136</v>
      </c>
      <c r="D40" s="200"/>
      <c r="E40" s="200"/>
      <c r="F40" s="200"/>
      <c r="G40" s="200"/>
      <c r="H40" s="200"/>
      <c r="I40" s="200"/>
      <c r="J40" s="94">
        <v>70</v>
      </c>
      <c r="K40" s="200">
        <v>6</v>
      </c>
    </row>
    <row r="41" spans="1:11" ht="20.25" customHeight="1" x14ac:dyDescent="0.2">
      <c r="A41" s="427" t="s">
        <v>318</v>
      </c>
      <c r="B41" s="428"/>
      <c r="C41" s="429"/>
      <c r="D41" s="201"/>
      <c r="E41" s="201"/>
      <c r="F41" s="201"/>
      <c r="G41" s="201"/>
      <c r="H41" s="201"/>
      <c r="I41" s="201"/>
      <c r="J41" s="198">
        <f>SUM(J37:J40)</f>
        <v>150</v>
      </c>
      <c r="K41" s="198">
        <f>SUM(K37:K40)</f>
        <v>14</v>
      </c>
    </row>
    <row r="42" spans="1:11" ht="20.25" x14ac:dyDescent="0.2">
      <c r="A42" s="282" t="s">
        <v>320</v>
      </c>
      <c r="B42" s="283"/>
      <c r="C42" s="284"/>
      <c r="D42" s="201"/>
      <c r="E42" s="201"/>
      <c r="F42" s="201"/>
      <c r="G42" s="201"/>
      <c r="H42" s="201"/>
      <c r="I42" s="201"/>
      <c r="J42" s="198">
        <f>J35+J41</f>
        <v>220</v>
      </c>
      <c r="K42" s="198">
        <f>K35+K41</f>
        <v>15</v>
      </c>
    </row>
    <row r="43" spans="1:11" ht="20.25" x14ac:dyDescent="0.2">
      <c r="A43" s="274" t="s">
        <v>311</v>
      </c>
      <c r="B43" s="274"/>
      <c r="C43" s="274"/>
      <c r="D43" s="217"/>
      <c r="E43" s="217"/>
      <c r="F43" s="217"/>
      <c r="G43" s="217"/>
      <c r="H43" s="217"/>
      <c r="I43" s="217"/>
      <c r="J43" s="223">
        <f>J19+J27+J35+J41</f>
        <v>500</v>
      </c>
      <c r="K43" s="223">
        <f>K19+K27+K35+K41</f>
        <v>37</v>
      </c>
    </row>
    <row r="45" spans="1:11" ht="37.5" customHeight="1" x14ac:dyDescent="0.2"/>
  </sheetData>
  <mergeCells count="32">
    <mergeCell ref="A10:C10"/>
    <mergeCell ref="A27:C27"/>
    <mergeCell ref="A22:A23"/>
    <mergeCell ref="B22:B23"/>
    <mergeCell ref="A19:C19"/>
    <mergeCell ref="A18:C18"/>
    <mergeCell ref="A21:K21"/>
    <mergeCell ref="A20:K20"/>
    <mergeCell ref="A25:K25"/>
    <mergeCell ref="A16:K16"/>
    <mergeCell ref="A7:K7"/>
    <mergeCell ref="J5:J6"/>
    <mergeCell ref="A5:A6"/>
    <mergeCell ref="B5:B6"/>
    <mergeCell ref="C5:C6"/>
    <mergeCell ref="D5:I5"/>
    <mergeCell ref="A42:C42"/>
    <mergeCell ref="A1:K1"/>
    <mergeCell ref="A8:K8"/>
    <mergeCell ref="A28:K28"/>
    <mergeCell ref="A43:C43"/>
    <mergeCell ref="A41:C41"/>
    <mergeCell ref="A36:J36"/>
    <mergeCell ref="A39:J39"/>
    <mergeCell ref="A29:K29"/>
    <mergeCell ref="D30:D35"/>
    <mergeCell ref="A11:C11"/>
    <mergeCell ref="A35:C35"/>
    <mergeCell ref="A2:K2"/>
    <mergeCell ref="A3:K3"/>
    <mergeCell ref="A4:K4"/>
    <mergeCell ref="K5:K6"/>
  </mergeCells>
  <pageMargins left="0.47" right="0.23622047244094491" top="0.35433070866141736" bottom="0.3937007874015748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ВО очная форма обучения </vt:lpstr>
      <vt:lpstr>ВО очно-заочная форма обучения</vt:lpstr>
      <vt:lpstr>ВО заочная форма обучения</vt:lpstr>
      <vt:lpstr>аспирантура</vt:lpstr>
      <vt:lpstr>АмИЖТ очное, заочное, очно-заоч</vt:lpstr>
      <vt:lpstr>БАмИЖТ очно, заочное </vt:lpstr>
      <vt:lpstr>ПримИЖТ очно, заочно</vt:lpstr>
      <vt:lpstr>СахИЖТ очно, заочна </vt:lpstr>
      <vt:lpstr>'АмИЖТ очное, заочное, очно-заоч'!Заголовки_для_печати</vt:lpstr>
      <vt:lpstr>'ВО очная форма обучения '!Заголовки_для_печати</vt:lpstr>
      <vt:lpstr>'АмИЖТ очное, заочное, очно-заоч'!Область_печати</vt:lpstr>
      <vt:lpstr>'БАмИЖТ очно, заочное '!Область_печати</vt:lpstr>
      <vt:lpstr>'ВО заочная форма обучения'!Область_печати</vt:lpstr>
      <vt:lpstr>'ВО очная форма обучения '!Область_печати</vt:lpstr>
      <vt:lpstr>'ПримИЖТ очно, заочно'!Область_печати</vt:lpstr>
      <vt:lpstr>'СахИЖТ очно, заочна '!Область_печати</vt:lpstr>
    </vt:vector>
  </TitlesOfParts>
  <Company>FDP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</dc:creator>
  <cp:lastModifiedBy>Шалагинова Дарья Андреевна</cp:lastModifiedBy>
  <cp:lastPrinted>2025-01-09T00:33:20Z</cp:lastPrinted>
  <dcterms:created xsi:type="dcterms:W3CDTF">2004-04-18T21:10:56Z</dcterms:created>
  <dcterms:modified xsi:type="dcterms:W3CDTF">2025-01-20T10:48:28Z</dcterms:modified>
</cp:coreProperties>
</file>