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913" activeTab="7"/>
  </bookViews>
  <sheets>
    <sheet name="ВО очка (2)" sheetId="85" r:id="rId1"/>
    <sheet name="ВО очно-заочная (2)" sheetId="87" r:id="rId2"/>
    <sheet name="ВО заочка" sheetId="88" r:id="rId3"/>
    <sheet name="аспирантура" sheetId="78" r:id="rId4"/>
    <sheet name="АмИЖТ очное, заочное, очно-заоч" sheetId="89" r:id="rId5"/>
    <sheet name="БАмИЖТ очно, заочное (2)" sheetId="90" r:id="rId6"/>
    <sheet name="ПримИЖТ очно, заочно" sheetId="83" r:id="rId7"/>
    <sheet name="СахИЖТ очно, заочна (2)" sheetId="91" r:id="rId8"/>
  </sheets>
  <definedNames>
    <definedName name="_xlnm.Print_Titles" localSheetId="4">'АмИЖТ очное, заочное, очно-заоч'!$A$5:$IW$7</definedName>
    <definedName name="_xlnm.Print_Titles" localSheetId="0">'ВО очка (2)'!$6:$8</definedName>
    <definedName name="_xlnm.Print_Area" localSheetId="4">'АмИЖТ очное, заочное, очно-заоч'!$A$1:$G$16</definedName>
    <definedName name="_xlnm.Print_Area" localSheetId="5">'БАмИЖТ очно, заочное (2)'!$A$1:$H$27</definedName>
    <definedName name="_xlnm.Print_Area" localSheetId="2">'ВО заочка'!$A$1:$F$78</definedName>
    <definedName name="_xlnm.Print_Area" localSheetId="0">'ВО очка (2)'!$A$1:$G$132</definedName>
    <definedName name="_xlnm.Print_Area" localSheetId="1">'ВО очно-заочная (2)'!$A$1:$E$21</definedName>
    <definedName name="_xlnm.Print_Area" localSheetId="6">'ПримИЖТ очно, заочно'!$A$1:$F$27</definedName>
    <definedName name="_xlnm.Print_Area" localSheetId="7">'СахИЖТ очно, заочна (2)'!$A$1:$H$50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85"/>
  <c r="F33"/>
  <c r="E33"/>
  <c r="F112"/>
  <c r="G45" i="91"/>
  <c r="G20"/>
  <c r="G13"/>
  <c r="G21" s="1"/>
  <c r="G21" i="89"/>
  <c r="G23"/>
  <c r="F26" i="88"/>
  <c r="G112" i="85"/>
  <c r="G33"/>
  <c r="E13" i="91"/>
  <c r="F13"/>
  <c r="F21" s="1"/>
  <c r="F46" s="1"/>
  <c r="H13"/>
  <c r="F20"/>
  <c r="H20"/>
  <c r="F28"/>
  <c r="H28"/>
  <c r="G39"/>
  <c r="F39"/>
  <c r="H39"/>
  <c r="F45"/>
  <c r="H45"/>
  <c r="E46"/>
  <c r="G46" l="1"/>
  <c r="H21"/>
  <c r="G15" i="90"/>
  <c r="G27" s="1"/>
  <c r="E15"/>
  <c r="E27" s="1"/>
  <c r="F15"/>
  <c r="F27" s="1"/>
  <c r="H15"/>
  <c r="D30" i="89"/>
  <c r="H27" i="90" l="1"/>
  <c r="E112" i="85"/>
  <c r="E27" i="78" l="1"/>
  <c r="D79" i="85"/>
  <c r="E79"/>
  <c r="D112"/>
  <c r="D27" i="78"/>
  <c r="E113" i="85" l="1"/>
  <c r="D113"/>
  <c r="D31" i="89"/>
  <c r="D27"/>
</calcChain>
</file>

<file path=xl/sharedStrings.xml><?xml version="1.0" encoding="utf-8"?>
<sst xmlns="http://schemas.openxmlformats.org/spreadsheetml/2006/main" count="577" uniqueCount="327">
  <si>
    <t>ИТОГО  по программам высшего образования</t>
  </si>
  <si>
    <t>23.05.01 Наземные транспортно- технологические средства</t>
  </si>
  <si>
    <t>10.05.03 Информационная  безопасность автоматизированных систем</t>
  </si>
  <si>
    <t>23.05.04 Эксплуатация железных дорог</t>
  </si>
  <si>
    <t>23.05.05 Системы обеспечения движения поездов</t>
  </si>
  <si>
    <t>09.03.02 Информационные системы и технологии</t>
  </si>
  <si>
    <t>38.03.01 Экономика</t>
  </si>
  <si>
    <t>38.03.02 Менеджмент</t>
  </si>
  <si>
    <t>43.03.02 Туризм</t>
  </si>
  <si>
    <t>43.03.01 Сервис</t>
  </si>
  <si>
    <t>38.05.01 Экономическая безопасность</t>
  </si>
  <si>
    <t>08.03.01 Строительство</t>
  </si>
  <si>
    <t>08.05.01 Строительство уникальных зданий и сооружений</t>
  </si>
  <si>
    <t>23.03.01 Технология транспортных процессов</t>
  </si>
  <si>
    <t>40.03.01 Юриспруденция</t>
  </si>
  <si>
    <t>01.03.02 Прикладная математика и информатика</t>
  </si>
  <si>
    <t>20.03.01 Техносферная безопасность</t>
  </si>
  <si>
    <t>09.03.03 Прикладная информатика</t>
  </si>
  <si>
    <t>38.05.02 Таможенное дело</t>
  </si>
  <si>
    <t>37.05.02 Психология служебной деятельности</t>
  </si>
  <si>
    <t>20.05.01 Пожарная безопасность</t>
  </si>
  <si>
    <t>09.03.01 Информатика и вычислительная техника</t>
  </si>
  <si>
    <t>09.04.01 Информатика и вычислительная техника</t>
  </si>
  <si>
    <t>11.04.02 Инфокоммуникационные технологии и системы связи</t>
  </si>
  <si>
    <t>38.04.01 Экономика</t>
  </si>
  <si>
    <t>38.04.02 Менеджмент</t>
  </si>
  <si>
    <t>38.04.08 Финансы и кредит</t>
  </si>
  <si>
    <t>23.04.01 Технология транспортных процессов</t>
  </si>
  <si>
    <t>37.03.01 Психология</t>
  </si>
  <si>
    <t>13.03.02 Электроэнергетика и электротехника</t>
  </si>
  <si>
    <t>40.04.01 Юриспруденция</t>
  </si>
  <si>
    <t>38.04.03 Управление персоналом</t>
  </si>
  <si>
    <t>43.04.02 Туризм</t>
  </si>
  <si>
    <t>43.04.01 Сервис</t>
  </si>
  <si>
    <t xml:space="preserve">13.04.02 Электроэнергетика и электротехника </t>
  </si>
  <si>
    <t>08.04.01 Строительство</t>
  </si>
  <si>
    <t>21.03.01 Нефтегазовое дело</t>
  </si>
  <si>
    <t>10.04.01 Информационная безопасность</t>
  </si>
  <si>
    <t>11.03.02 Инфокоммуникационные технологии и системы связи</t>
  </si>
  <si>
    <t>23.05.03 Подвижной состав железных дорог</t>
  </si>
  <si>
    <t>по программам высшего образования на заочную форму обучения</t>
  </si>
  <si>
    <t>23.03.03 Эксплуатация транспортно-технологических машин и комплексов</t>
  </si>
  <si>
    <t>по программам высшего образования на очную форму обучения</t>
  </si>
  <si>
    <t>Электроснабжение железных дорог</t>
  </si>
  <si>
    <t>20.04.01 Техносферная безопасность</t>
  </si>
  <si>
    <t>13.04.02 Электроэнергетика и электротехника</t>
  </si>
  <si>
    <t>23.05.06 Строительство железных дорог, мостов и транспортных тоннелей</t>
  </si>
  <si>
    <t>По программам подготовки, имеющим государственную аккредитацию</t>
  </si>
  <si>
    <t>распределение КЦП по программам подготовки(профилям, специализациям) и на места по квотам целевого приема будет размещено до 1-го июля 2017 г.</t>
  </si>
  <si>
    <t>По программам подготовки магистратуры</t>
  </si>
  <si>
    <t>по программам подготовки научно-педагогических кадров в аспирантуре</t>
  </si>
  <si>
    <t>Код направления</t>
  </si>
  <si>
    <t>Наименование направления</t>
  </si>
  <si>
    <t>Бюджетные ассигнования</t>
  </si>
  <si>
    <t>по договорам об оказании платных образовательных услуг</t>
  </si>
  <si>
    <t>15.03.01 Машиностроение</t>
  </si>
  <si>
    <t>Оборудование и технология сварочного производства</t>
  </si>
  <si>
    <t>по программам высшего образования на очно-заочную форму обучения</t>
  </si>
  <si>
    <t>По программам подготовки  бакалавров</t>
  </si>
  <si>
    <t>ИТОГО по программам высшего образования</t>
  </si>
  <si>
    <t>23.04.03 Эксплуатация транспортно-технологических машин и комплексов</t>
  </si>
  <si>
    <t>за счет бюджетных ассигнований</t>
  </si>
  <si>
    <t>08.05.02 Строительство, эксплуатация, восстановление и техническое прикрытие автомобильных дорог, мостов и тоннелей</t>
  </si>
  <si>
    <t>Очная форма обучения</t>
  </si>
  <si>
    <t>09.03.04 Программная инженерия</t>
  </si>
  <si>
    <t>23.03.02 Наземные транспортно-технологические комплексы</t>
  </si>
  <si>
    <t>45.03.04 Интеллектуальные системы в гуманитарной сфере</t>
  </si>
  <si>
    <t>21.04.01 Нефтегазовое дело</t>
  </si>
  <si>
    <t>По программам подготовки бакалавриата, не имеющим государственую аккредитацию</t>
  </si>
  <si>
    <t>40.05.01 Правовое обеспечение национальной безопасности</t>
  </si>
  <si>
    <t>По программам подготовки  специалитета, имеющим государственную аккредитацию</t>
  </si>
  <si>
    <t>По программам подготовки  специалитета,  не имеющим государственную аккредитацию</t>
  </si>
  <si>
    <t>По программам подготовки бакалавриата, имеющим государственную аккредитацию</t>
  </si>
  <si>
    <t>Итого по программам подготовки специалитета</t>
  </si>
  <si>
    <t>Международное таможенное сотрудничество</t>
  </si>
  <si>
    <t>Таможенное дело и правоохранительная деятельность</t>
  </si>
  <si>
    <t>46.03.02 Документоведение и архивоведение</t>
  </si>
  <si>
    <t>По программам подготовки бакалавриата, не имеющим государственную аккредитацию</t>
  </si>
  <si>
    <t>27.04.04 Управление в технических системах</t>
  </si>
  <si>
    <t>Программирование интеллектуальных и автоматизированных систем</t>
  </si>
  <si>
    <t>12.04.03 Фотоника и оптоинформатика</t>
  </si>
  <si>
    <t>Програмное обеспечение интеллектуальных и аналитических систем</t>
  </si>
  <si>
    <t>01.04.02 Прикладная математика и информатика</t>
  </si>
  <si>
    <t>Логистика нефтегазового комплекса и транспортных систем</t>
  </si>
  <si>
    <t>Организация перевозок и управление на воздушном транспорте</t>
  </si>
  <si>
    <t>23.04.02  Наземные транспортно-технологические комплексы</t>
  </si>
  <si>
    <t>по программам высшего образования на очную, очно-заочную, заочную формы обучения</t>
  </si>
  <si>
    <t>Итого по программам подготовки бакалавриата</t>
  </si>
  <si>
    <t>По программам подготовки  специалитета</t>
  </si>
  <si>
    <t>По программам подготовки бакалавриата</t>
  </si>
  <si>
    <t>Управление техническим состоянием железнодорожного пути</t>
  </si>
  <si>
    <t>Мосты</t>
  </si>
  <si>
    <t>Магистральный транспорт</t>
  </si>
  <si>
    <t>23.05.01 Наземные транспортно-технологические средства</t>
  </si>
  <si>
    <t xml:space="preserve">Сахалинский институт железнодорожного транспорта – филиал ДВГУПС </t>
  </si>
  <si>
    <t>По программам подготовки специалитета</t>
  </si>
  <si>
    <t xml:space="preserve">По программам подготовки  специалитета </t>
  </si>
  <si>
    <t xml:space="preserve">По программам подготовки бакалавриата </t>
  </si>
  <si>
    <t>Системы мультимедиа и компьютерная графика</t>
  </si>
  <si>
    <t xml:space="preserve">37.04.01 Психология </t>
  </si>
  <si>
    <t>Итого по программам подготовки специалитета,  не имеющим государственную аккредитацию</t>
  </si>
  <si>
    <t>Цифровизация корпоративного документооборота</t>
  </si>
  <si>
    <t>21.03.01 Нефтегазовое дело*</t>
  </si>
  <si>
    <t>38.03.01 Экономика*</t>
  </si>
  <si>
    <t>38.03.02 Менеджмент*</t>
  </si>
  <si>
    <t>* для получения второго и последующего высшего образования</t>
  </si>
  <si>
    <t>40.03.01 Юриспруденция**</t>
  </si>
  <si>
    <t>Безопасность информационных систем</t>
  </si>
  <si>
    <t>Информационно-аналитические системы</t>
  </si>
  <si>
    <t xml:space="preserve">09.04.02 Информационные системы и технологии </t>
  </si>
  <si>
    <t xml:space="preserve">        Итого  по программам подготовки  бакалавриата</t>
  </si>
  <si>
    <t>23.05.05 Системы обеспечения  движения поездов</t>
  </si>
  <si>
    <t>Экологическая безопасность</t>
  </si>
  <si>
    <t>Охрана труда</t>
  </si>
  <si>
    <t>Техносферная безопасность в нефтегазовой отрасли</t>
  </si>
  <si>
    <t>ИТОГО по программам подготовки научно-педагогических кадров в аспирантуре</t>
  </si>
  <si>
    <t>№ п/п</t>
  </si>
  <si>
    <t>По программам подготовки  специалитета, не имеющим государственную аккредитацию</t>
  </si>
  <si>
    <t>Системное программирование и компьютерные науки</t>
  </si>
  <si>
    <t>Математическое и информационное обеспечение экономической деятельности</t>
  </si>
  <si>
    <t>Охрана труда и экологическая безопасность</t>
  </si>
  <si>
    <t>Бухгалтерский учёт, анализ и аудит</t>
  </si>
  <si>
    <t>Экономика отраслевых комплексов</t>
  </si>
  <si>
    <t>37.04.01 Психология</t>
  </si>
  <si>
    <t>27.03.04 Управление в технических системах</t>
  </si>
  <si>
    <t>Управление в автоматизированных и робототехнических системах</t>
  </si>
  <si>
    <t>Медиа технологии, деловой и выставочный сервис</t>
  </si>
  <si>
    <t xml:space="preserve"> ПЛАН ПРИЕМА  на 2024 год</t>
  </si>
  <si>
    <t>Таможенная логистика</t>
  </si>
  <si>
    <t>Безопасность автоматизированных систем на транспорте (по видам)</t>
  </si>
  <si>
    <t>Противопожарная профилактика и аудит</t>
  </si>
  <si>
    <t>Программное обеспечение виртуальной и дополненной реальности</t>
  </si>
  <si>
    <t>Программирование и дизайн пользовательских интерфейсов</t>
  </si>
  <si>
    <t>Эксплуатация и обслуживание объектов транспорта и хранения нефти, газа и продуктов переработки</t>
  </si>
  <si>
    <t>Управление коммерческой и маркетинговой работой на воздушном транспорте</t>
  </si>
  <si>
    <t>Разработка и программирование интеллектуальных систем в бизнес сфере</t>
  </si>
  <si>
    <t>Цифровые технологии в электроэнергетике*</t>
  </si>
  <si>
    <t>Цифровые системы управления в электроэнергетике*</t>
  </si>
  <si>
    <t>Цифровые технологии в транспортно-логистической деятельности*</t>
  </si>
  <si>
    <t>Инновационные и цифровые технологии транспортно-логистических процессов*</t>
  </si>
  <si>
    <t>Управление надежностью технических систем*</t>
  </si>
  <si>
    <t>Аддитивные технологии*</t>
  </si>
  <si>
    <t>1.2.</t>
  </si>
  <si>
    <t>Компьютерные науки и информатика</t>
  </si>
  <si>
    <t>2.1.</t>
  </si>
  <si>
    <t xml:space="preserve"> Строительство и архитектура</t>
  </si>
  <si>
    <t>2.3.</t>
  </si>
  <si>
    <t xml:space="preserve"> Информационные технологии и телекоммуникации</t>
  </si>
  <si>
    <t>2.4.</t>
  </si>
  <si>
    <t xml:space="preserve"> Энергетика и электротехника</t>
  </si>
  <si>
    <t>2.5.</t>
  </si>
  <si>
    <t>Машиностроение</t>
  </si>
  <si>
    <t>2.6.</t>
  </si>
  <si>
    <t>Химические технологии, науки о материалах, металлургия</t>
  </si>
  <si>
    <t>2.9.</t>
  </si>
  <si>
    <t>Транспортные системы</t>
  </si>
  <si>
    <t>Право</t>
  </si>
  <si>
    <t>5.1.</t>
  </si>
  <si>
    <t>5.3.</t>
  </si>
  <si>
    <t>Психология</t>
  </si>
  <si>
    <t>Педагогика</t>
  </si>
  <si>
    <t>ПЛАН ПРИЕМА  на 2024 год</t>
  </si>
  <si>
    <t>Экономическая безопасность транспортного комплекса в условиях цифровой трансформации*</t>
  </si>
  <si>
    <t>Экономико-правовое обеспечение экономической безопасности</t>
  </si>
  <si>
    <t>Геотехника и инженерные изыскания в геокриологии*</t>
  </si>
  <si>
    <t>Устойчивый туризм: управление и бизнес-процессы</t>
  </si>
  <si>
    <t>Социально-культурный сервис</t>
  </si>
  <si>
    <t xml:space="preserve">43.04.01 Сервис   </t>
  </si>
  <si>
    <t>Гражданское право</t>
  </si>
  <si>
    <t>Теория и практика правоприменения</t>
  </si>
  <si>
    <t>Принятие организационно-технологических и экономических решений в строительстве</t>
  </si>
  <si>
    <t>Административно-управленческая и офисная деятельность</t>
  </si>
  <si>
    <t xml:space="preserve">41.03.05 Международные отношения                                               </t>
  </si>
  <si>
    <t>Гражданско-правовой</t>
  </si>
  <si>
    <t xml:space="preserve">40.03.01 Юриспруденция                                                                  </t>
  </si>
  <si>
    <t>Экономика предприятий и организаций</t>
  </si>
  <si>
    <t>Финансы и кредит</t>
  </si>
  <si>
    <t>Эксплуатация подъемно-транспортных, строительных, дорожных машин и оборудования</t>
  </si>
  <si>
    <t>Электроэнергетические системы и сети</t>
  </si>
  <si>
    <t>Защищенные системы и сети связи</t>
  </si>
  <si>
    <t>Системы беспроводной связи и "Интернета вещей"</t>
  </si>
  <si>
    <t>Инфокоммуникационные сети и системы</t>
  </si>
  <si>
    <t>Программно-информационные системы</t>
  </si>
  <si>
    <t>Информационные системы и технологии на транспорте</t>
  </si>
  <si>
    <t>Водоснабжение и водоотведение</t>
  </si>
  <si>
    <t>Промышленное и гражданское строительство</t>
  </si>
  <si>
    <t>Уголовно-правовая</t>
  </si>
  <si>
    <t>Морально-психологическое обеспечение служебной деятельности</t>
  </si>
  <si>
    <t>Строительство магистральных дорог</t>
  </si>
  <si>
    <t>Телекоммуникационные системы и сети железнодорожного транспорта</t>
  </si>
  <si>
    <t>Автоматика и телемеханика на железнодорожном  транспорте</t>
  </si>
  <si>
    <t>Транспортный бизнес и логистика</t>
  </si>
  <si>
    <t>Электрический транспорт железных дорог</t>
  </si>
  <si>
    <t>Грузовые вагоны</t>
  </si>
  <si>
    <t>Локомотивы</t>
  </si>
  <si>
    <t>в том числе иностранные граждане</t>
  </si>
  <si>
    <t xml:space="preserve"> Автоматика и телемеханика на железнодорожном транспорте</t>
  </si>
  <si>
    <t xml:space="preserve">Маркетинг </t>
  </si>
  <si>
    <t>Логистика и управление цепями поставок</t>
  </si>
  <si>
    <t>1.1</t>
  </si>
  <si>
    <t>Математика и механика</t>
  </si>
  <si>
    <t>1.3.</t>
  </si>
  <si>
    <t>Физические науки</t>
  </si>
  <si>
    <t>1.5.</t>
  </si>
  <si>
    <t>Биологические науки</t>
  </si>
  <si>
    <t>2.10.</t>
  </si>
  <si>
    <t>Техносферная безопасность</t>
  </si>
  <si>
    <t>5.2</t>
  </si>
  <si>
    <t>Экономика</t>
  </si>
  <si>
    <t>5.4</t>
  </si>
  <si>
    <t>Социология</t>
  </si>
  <si>
    <t>5.6</t>
  </si>
  <si>
    <t>Исторические науки</t>
  </si>
  <si>
    <t>5.7</t>
  </si>
  <si>
    <t>Философия</t>
  </si>
  <si>
    <t>5.8</t>
  </si>
  <si>
    <t>5.10</t>
  </si>
  <si>
    <t>Искусствоведение и культурология</t>
  </si>
  <si>
    <t>Финансовое управление хозяйствующими субъектами, включая финансово-кредитные организации, органиы государственной власти и местного самоуправления</t>
  </si>
  <si>
    <t>Управление персоналом организации</t>
  </si>
  <si>
    <t>Корпоративное управление организацией в цифровой экономике</t>
  </si>
  <si>
    <t xml:space="preserve">Организация перевозок и управление в единой транспортной системе </t>
  </si>
  <si>
    <t>Электротехнические комплексы и электроэнергетические системы</t>
  </si>
  <si>
    <t>Физика и техника оптической связи</t>
  </si>
  <si>
    <t>Системы подвижной связи</t>
  </si>
  <si>
    <t>Организация теристско-экскурсионной деятельности</t>
  </si>
  <si>
    <t>Автоматизация и цифровое управление электротехническими комплексами</t>
  </si>
  <si>
    <t>Строительство магистральных железных дорог</t>
  </si>
  <si>
    <t>Подъемно-транспортные, строительные, дорожные стредства и оборудование</t>
  </si>
  <si>
    <t>Инжиниринг вагонов</t>
  </si>
  <si>
    <t>Управление в производственно-технологических системах</t>
  </si>
  <si>
    <t xml:space="preserve">07.03.04 Градостроительство                                                                                        </t>
  </si>
  <si>
    <t>Финансовое управление хозяйствующими субъектами, включая финансово-кредитные организации, органы государственной власти и местного самоуправления</t>
  </si>
  <si>
    <t>Организация транспортного бизнеса и управление предприятием</t>
  </si>
  <si>
    <t>Информационное моделирование в строительстве</t>
  </si>
  <si>
    <t xml:space="preserve"> 38.03.01 Экономика</t>
  </si>
  <si>
    <t>Эксплуатация и обслуживание объектов транспорта и хранение нефти, газа и продуктов переработки</t>
  </si>
  <si>
    <t>По программам подготовки  бакалавриата</t>
  </si>
  <si>
    <t>По программам подготовки, имеющим государственную аккредитацию на ОЧНО-ЗАОЧНУЮ форму обучения</t>
  </si>
  <si>
    <t xml:space="preserve">Мосты </t>
  </si>
  <si>
    <t>По программам подготовки, имеющим государственную аккредитацию на ЗАОЧНУЮ форму обучения</t>
  </si>
  <si>
    <t>По программам подготовки, имеющим государственную аккредитацию на ОЧНУЮ форму обучения</t>
  </si>
  <si>
    <t>из них иностранные граждане</t>
  </si>
  <si>
    <t xml:space="preserve"> Автоматика и телемеханика на железнодорожном  транспорте</t>
  </si>
  <si>
    <t xml:space="preserve">Локомотивы </t>
  </si>
  <si>
    <t>Контрольные цифры по укрупненным группам</t>
  </si>
  <si>
    <t xml:space="preserve">Е.В. Химич </t>
  </si>
  <si>
    <t>Ответственный секретарь 
приёмной комиссии</t>
  </si>
  <si>
    <t>Бухгалтерский учет, анализ и аудит</t>
  </si>
  <si>
    <t>Автоматика и телемеханика на железнодорожном транспорте</t>
  </si>
  <si>
    <t>Всего</t>
  </si>
  <si>
    <t>Распределение по специализациям/профилям</t>
  </si>
  <si>
    <t>** для получения первого высшего по окончании СПО по профилю, второго и последующего высшего образования</t>
  </si>
  <si>
    <t>Распределение по специалтзациям/профилям</t>
  </si>
  <si>
    <t>Специальность/направление подготовки</t>
  </si>
  <si>
    <t>Специализация/профиль</t>
  </si>
  <si>
    <t xml:space="preserve">23.05.04 Эксплуатация железных дорог    </t>
  </si>
  <si>
    <t>по программам высшего образования на очную, заочную и очно-заочную формы обучения</t>
  </si>
  <si>
    <t>по программам высшего образования на очную и заочную формы обучения</t>
  </si>
  <si>
    <t>По программам высшего образования на ОЧНУЮ форму обучения</t>
  </si>
  <si>
    <t>По программам высшего образования на ЗАОЧНУЮ форму обучения</t>
  </si>
  <si>
    <r>
      <t xml:space="preserve"> </t>
    </r>
    <r>
      <rPr>
        <b/>
        <sz val="24"/>
        <rFont val="Times New Roman"/>
        <family val="1"/>
        <charset val="204"/>
      </rPr>
      <t>ПЛАН ПРИЕМА НА 2024 год</t>
    </r>
    <r>
      <rPr>
        <sz val="24"/>
        <rFont val="Times New Roman"/>
        <family val="1"/>
        <charset val="204"/>
      </rPr>
      <t xml:space="preserve">                                                                                                         по  программам высшего образования на очную и заочную формы обучения</t>
    </r>
  </si>
  <si>
    <t xml:space="preserve"> Амурский институт железнодорожного транспорта – филиал ДВГУПС</t>
  </si>
  <si>
    <t>Байкало-Амурский институт железнодорожного транспорта -  филиал ДВГУПС</t>
  </si>
  <si>
    <t xml:space="preserve">Приморский институт железнодорожного транспорта - филиал ДВГУПС  </t>
  </si>
  <si>
    <t>По программам высшего образования на ОЧНО-ЗАОЧНУЮ форму обучения</t>
  </si>
  <si>
    <t>По программам высшего образования на ЗАОЧНУЮ  форму обучения</t>
  </si>
  <si>
    <t>Итого  по программам специалитета на очную форму обучения</t>
  </si>
  <si>
    <t>Итого  по программам подготовки специалитета на заочную форму обучения</t>
  </si>
  <si>
    <t>Итого  по программам подготовки бакалавтриата на заочную форму обучения</t>
  </si>
  <si>
    <t>Итого по программам бакалавриата и специалитета на заочную форму обучения</t>
  </si>
  <si>
    <t>Итого  по программам специалитета на очно-заочную форму обучения</t>
  </si>
  <si>
    <t>Итого по программам бакалавриата на очно-заочную форму обучения</t>
  </si>
  <si>
    <t>Итого по программам специалитета и бакалавриата на очно-заочную форму обучения</t>
  </si>
  <si>
    <t>Итого  по программам  специалитета на очную форму обучения</t>
  </si>
  <si>
    <t>Итого  по программам специалитета на заочную форму обучения</t>
  </si>
  <si>
    <t>Итого  по программам  специалитета на заочную форму обучения</t>
  </si>
  <si>
    <t>Итого  по программам бакалавриата и специалитета на очную форму обучения</t>
  </si>
  <si>
    <t>Итого  по программам бакалавриата на очно-заочную форму обучения</t>
  </si>
  <si>
    <t>Итого  по программам подготовки бакалавриата и специалитета</t>
  </si>
  <si>
    <t>ИТОГО  по программам ВО заочной формы обучения</t>
  </si>
  <si>
    <t>Итого  по программам подготовки магистратуры</t>
  </si>
  <si>
    <t>Итого  по программам бакалавриата и специалитета</t>
  </si>
  <si>
    <t>Итого по программам подготовки магистратуры</t>
  </si>
  <si>
    <t>Распределение по профилям/специализациям</t>
  </si>
  <si>
    <t>1.1.6 Вычислительная математика</t>
  </si>
  <si>
    <t>1.2.2 Математическое моделирование, численные методы и комплексы программ                                                                              1.2.4 Кибербезопасность</t>
  </si>
  <si>
    <t>1.3.8 Физика конденсированного состояния</t>
  </si>
  <si>
    <t>1.5.15 Экология</t>
  </si>
  <si>
    <t xml:space="preserve">2.1.1 Строительные конструкции, здания и сооружения
2.1.2 Основания и фундаменты, подземные сооружения
2.1.8 Проектирование и строительство дорог, метрополитенов, аэродромов, мостов и транспортных тоннелей
2.1.9 Строительная механика
</t>
  </si>
  <si>
    <t xml:space="preserve">2.3.1 Системный анализ, управление и обработка информации
2.3.3 Автоматизация и управление технологическими процессами и производствами
2.3.6 Методы и системы защиты информации, информационная безопасность
</t>
  </si>
  <si>
    <t>2.4.2 Электротехнические комплексы и системы</t>
  </si>
  <si>
    <t>2.5.11 Наземные транспортно-технологические средства и комплексы</t>
  </si>
  <si>
    <t>2.6.17 Материаловедение</t>
  </si>
  <si>
    <t xml:space="preserve">2.9.1 Транспортные и транспортно-технологические системы страны, ее регионов и городов, организация производства на транспорте
2.9.2 Железнодорожный путь, изыскание и проектирование железных дорог
2.9.3 Подвижной состав железных дорог, тяга поездов и электрификация
2.9.4 Управление процессами перевозок
2.9.9 Логистические транспортные системы
</t>
  </si>
  <si>
    <t>5.2.3 Региональная и отраслевая экономика</t>
  </si>
  <si>
    <t xml:space="preserve">5.7.1 Онтология и теория познания                                                5.7.2 История философии
5.7.7 Социальная и политическая философия
</t>
  </si>
  <si>
    <t>2.10.2 Экологическая безопасность                                                2.10.3 Безопасность труда</t>
  </si>
  <si>
    <t>5.1.1 Теоретико-исторические правовые науки                          5.1.3 Частно-правовые (цивилистические) науки</t>
  </si>
  <si>
    <t>5.3.1 Общая психология, психология личности, история психологии                                                                                     5.3.4 Педагогическая психология, психодиагностика цифровых образовательных сред</t>
  </si>
  <si>
    <t>5.6.1 Отечественная история                                                             5.6.6 История науки и техники</t>
  </si>
  <si>
    <t>5.8.1 Общая педагогика, история педагогики и образования 5.8.7 Методология и технология профессионального образования</t>
  </si>
  <si>
    <t>5.10.1 Теория и история культуры, искусства</t>
  </si>
  <si>
    <t>Специальность (шифр и наименование)</t>
  </si>
  <si>
    <t>5.4.4 Социальная структура, социальные институты и процессы                                                                                               5.4.7 Социология управления</t>
  </si>
  <si>
    <t>Цифровые бизнес-модели в коммерции и маркетинге, логистике*</t>
  </si>
  <si>
    <t>Строительство высотных и большепролетных зданий и сооружений</t>
  </si>
  <si>
    <t>Строительство (реконструкция), эксплуатация и техническое прикрытие автомобильных дорог</t>
  </si>
  <si>
    <t>Градостроительное проектирование</t>
  </si>
  <si>
    <t>Подъемно-транспортные, строительные, дорожные средства и оборудование</t>
  </si>
  <si>
    <t>38.03.06 Торговое дело</t>
  </si>
  <si>
    <t xml:space="preserve">43.03.02 Туризм                                                                             </t>
  </si>
  <si>
    <t>Организация туристско-экскурсионной деятельности</t>
  </si>
  <si>
    <t>Трубопроводный транспорт углеводородов</t>
  </si>
  <si>
    <t>Инжиниринг, исследования и проектирование рельсового транспорта</t>
  </si>
  <si>
    <t>Эксплуатация подъемно-транспортных, строительных, дорожных, путевых машин и оборудования</t>
  </si>
  <si>
    <t>Психология труда</t>
  </si>
  <si>
    <t xml:space="preserve">38.03.01 Экономика </t>
  </si>
  <si>
    <t>Маркетинг</t>
  </si>
  <si>
    <t xml:space="preserve">Логистика и управление цепями поставок                                    </t>
  </si>
  <si>
    <t xml:space="preserve">38.03.02 Менеджмент </t>
  </si>
  <si>
    <t>Маркетинг транспортного комплекса*</t>
  </si>
  <si>
    <t>Транспортное строительство</t>
  </si>
  <si>
    <t>Международный бизнес</t>
  </si>
  <si>
    <t xml:space="preserve">Экономика предприятий и организаций </t>
  </si>
  <si>
    <t>Приложение  к  приказу   от   «___»_______20_____№__</t>
  </si>
  <si>
    <t>Управление человеческим капиталом*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</si>
</sst>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Arial Cyr"/>
      <charset val="204"/>
    </font>
    <font>
      <sz val="36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name val="Arial Cyr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2" borderId="0" xfId="0" applyFill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9" fillId="0" borderId="2" xfId="0" applyFont="1" applyBorder="1" applyAlignment="1">
      <alignment vertical="center" wrapText="1"/>
    </xf>
    <xf numFmtId="0" fontId="4" fillId="0" borderId="0" xfId="0" applyFont="1"/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11" fillId="2" borderId="0" xfId="0" applyFont="1" applyFill="1"/>
    <xf numFmtId="0" fontId="9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/>
    <xf numFmtId="0" fontId="16" fillId="2" borderId="5" xfId="0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1" xfId="0" applyFont="1" applyFill="1" applyBorder="1" applyAlignment="1"/>
    <xf numFmtId="0" fontId="16" fillId="2" borderId="7" xfId="0" applyFont="1" applyFill="1" applyBorder="1" applyAlignment="1"/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/>
    <xf numFmtId="0" fontId="16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23" fillId="0" borderId="2" xfId="0" applyFont="1" applyBorder="1"/>
    <xf numFmtId="0" fontId="12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49" fontId="13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/>
    <xf numFmtId="14" fontId="9" fillId="2" borderId="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 wrapText="1"/>
    </xf>
    <xf numFmtId="14" fontId="9" fillId="2" borderId="2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28" fillId="2" borderId="2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9" fillId="2" borderId="1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13" fillId="2" borderId="6" xfId="0" applyFont="1" applyFill="1" applyBorder="1" applyAlignment="1">
      <alignment horizontal="center" vertical="center" textRotation="90"/>
    </xf>
    <xf numFmtId="0" fontId="13" fillId="2" borderId="2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/>
    <xf numFmtId="0" fontId="24" fillId="0" borderId="2" xfId="0" applyFont="1" applyBorder="1" applyAlignment="1">
      <alignment vertical="center"/>
    </xf>
    <xf numFmtId="0" fontId="13" fillId="0" borderId="4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vertical="center" textRotation="90"/>
    </xf>
    <xf numFmtId="0" fontId="1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0" fontId="23" fillId="0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4" xfId="0" applyFont="1" applyBorder="1" applyAlignment="1">
      <alignment horizontal="center" vertical="center" textRotation="90"/>
    </xf>
    <xf numFmtId="0" fontId="13" fillId="0" borderId="6" xfId="0" applyFont="1" applyBorder="1" applyAlignment="1">
      <alignment vertical="center" textRotation="90"/>
    </xf>
    <xf numFmtId="0" fontId="5" fillId="0" borderId="0" xfId="0" applyFont="1" applyAlignment="1">
      <alignment horizontal="left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89" wrapText="1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113"/>
  <sheetViews>
    <sheetView view="pageBreakPreview" topLeftCell="A2" zoomScale="70" zoomScaleNormal="60" zoomScaleSheetLayoutView="70" zoomScalePageLayoutView="40" workbookViewId="0">
      <selection activeCell="B61" sqref="B61:B62"/>
    </sheetView>
  </sheetViews>
  <sheetFormatPr defaultRowHeight="12.75"/>
  <cols>
    <col min="1" max="1" width="7.7109375" style="5" customWidth="1"/>
    <col min="2" max="2" width="84.140625" style="5" customWidth="1"/>
    <col min="3" max="3" width="96.140625" style="5" customWidth="1"/>
    <col min="4" max="4" width="12.28515625" style="21" customWidth="1"/>
    <col min="5" max="5" width="17.140625" style="16" customWidth="1"/>
    <col min="6" max="7" width="19.85546875" style="5" customWidth="1"/>
  </cols>
  <sheetData>
    <row r="1" spans="1:7" ht="108.75" hidden="1">
      <c r="B1" s="2" t="s">
        <v>48</v>
      </c>
      <c r="C1" s="2"/>
      <c r="D1" s="22"/>
      <c r="E1" s="15"/>
      <c r="F1" s="1"/>
      <c r="G1" s="1"/>
    </row>
    <row r="2" spans="1:7" ht="45.75" customHeight="1">
      <c r="A2" s="187" t="s">
        <v>325</v>
      </c>
      <c r="B2" s="188"/>
      <c r="C2" s="188"/>
      <c r="D2" s="188"/>
      <c r="E2" s="188"/>
      <c r="F2" s="188"/>
      <c r="G2" s="188"/>
    </row>
    <row r="3" spans="1:7" ht="42" customHeight="1">
      <c r="A3" s="221" t="s">
        <v>127</v>
      </c>
      <c r="B3" s="221"/>
      <c r="C3" s="221"/>
      <c r="D3" s="221"/>
      <c r="E3" s="221"/>
      <c r="F3" s="221"/>
      <c r="G3" s="34"/>
    </row>
    <row r="4" spans="1:7" ht="34.5" customHeight="1">
      <c r="A4" s="227" t="s">
        <v>42</v>
      </c>
      <c r="B4" s="227"/>
      <c r="C4" s="227"/>
      <c r="D4" s="227"/>
      <c r="E4" s="227"/>
      <c r="F4" s="227"/>
      <c r="G4" s="36"/>
    </row>
    <row r="5" spans="1:7" ht="21" customHeight="1">
      <c r="A5" s="222"/>
      <c r="B5" s="222"/>
      <c r="C5" s="222"/>
      <c r="D5" s="222"/>
      <c r="E5" s="222"/>
      <c r="F5" s="222"/>
      <c r="G5" s="35"/>
    </row>
    <row r="6" spans="1:7" ht="52.5" customHeight="1">
      <c r="A6" s="226" t="s">
        <v>116</v>
      </c>
      <c r="B6" s="226" t="s">
        <v>254</v>
      </c>
      <c r="C6" s="226" t="s">
        <v>255</v>
      </c>
      <c r="D6" s="223" t="s">
        <v>53</v>
      </c>
      <c r="E6" s="224"/>
      <c r="F6" s="225" t="s">
        <v>54</v>
      </c>
      <c r="G6" s="225" t="s">
        <v>195</v>
      </c>
    </row>
    <row r="7" spans="1:7" ht="39" customHeight="1">
      <c r="A7" s="226"/>
      <c r="B7" s="226"/>
      <c r="C7" s="226"/>
      <c r="D7" s="230" t="s">
        <v>251</v>
      </c>
      <c r="E7" s="228" t="s">
        <v>250</v>
      </c>
      <c r="F7" s="225"/>
      <c r="G7" s="225"/>
    </row>
    <row r="8" spans="1:7" ht="144" customHeight="1">
      <c r="A8" s="226"/>
      <c r="B8" s="226"/>
      <c r="C8" s="226"/>
      <c r="D8" s="230"/>
      <c r="E8" s="229"/>
      <c r="F8" s="225"/>
      <c r="G8" s="225"/>
    </row>
    <row r="9" spans="1:7" ht="27.75" customHeight="1">
      <c r="A9" s="232" t="s">
        <v>70</v>
      </c>
      <c r="B9" s="233"/>
      <c r="C9" s="233"/>
      <c r="D9" s="233"/>
      <c r="E9" s="233"/>
      <c r="F9" s="233"/>
      <c r="G9" s="233"/>
    </row>
    <row r="10" spans="1:7" ht="27.75" customHeight="1">
      <c r="A10" s="131">
        <v>1</v>
      </c>
      <c r="B10" s="90" t="s">
        <v>12</v>
      </c>
      <c r="C10" s="90" t="s">
        <v>306</v>
      </c>
      <c r="D10" s="131">
        <v>20</v>
      </c>
      <c r="E10" s="189">
        <v>31</v>
      </c>
      <c r="F10" s="131">
        <v>5</v>
      </c>
      <c r="G10" s="137">
        <v>0</v>
      </c>
    </row>
    <row r="11" spans="1:7" ht="62.25" customHeight="1">
      <c r="A11" s="131">
        <v>2</v>
      </c>
      <c r="B11" s="140" t="s">
        <v>62</v>
      </c>
      <c r="C11" s="140" t="s">
        <v>307</v>
      </c>
      <c r="D11" s="131">
        <v>11</v>
      </c>
      <c r="E11" s="208"/>
      <c r="F11" s="131">
        <v>5</v>
      </c>
      <c r="G11" s="137">
        <v>0</v>
      </c>
    </row>
    <row r="12" spans="1:7" ht="42" customHeight="1">
      <c r="A12" s="28">
        <v>3</v>
      </c>
      <c r="B12" s="61" t="s">
        <v>2</v>
      </c>
      <c r="C12" s="143" t="s">
        <v>129</v>
      </c>
      <c r="D12" s="28">
        <v>35</v>
      </c>
      <c r="E12" s="24">
        <v>35</v>
      </c>
      <c r="F12" s="28">
        <v>10</v>
      </c>
      <c r="G12" s="73">
        <v>0</v>
      </c>
    </row>
    <row r="13" spans="1:7" ht="24.95" customHeight="1">
      <c r="A13" s="28">
        <v>4</v>
      </c>
      <c r="B13" s="61" t="s">
        <v>20</v>
      </c>
      <c r="C13" s="61" t="s">
        <v>130</v>
      </c>
      <c r="D13" s="17">
        <v>25</v>
      </c>
      <c r="E13" s="24">
        <v>25</v>
      </c>
      <c r="F13" s="28">
        <v>10</v>
      </c>
      <c r="G13" s="73">
        <v>3</v>
      </c>
    </row>
    <row r="14" spans="1:7" ht="53.25" customHeight="1">
      <c r="A14" s="28">
        <v>5</v>
      </c>
      <c r="B14" s="61" t="s">
        <v>93</v>
      </c>
      <c r="C14" s="61" t="s">
        <v>309</v>
      </c>
      <c r="D14" s="17">
        <v>40</v>
      </c>
      <c r="E14" s="191">
        <v>410</v>
      </c>
      <c r="F14" s="28">
        <v>10</v>
      </c>
      <c r="G14" s="73">
        <v>5</v>
      </c>
    </row>
    <row r="15" spans="1:7" ht="24.95" customHeight="1">
      <c r="A15" s="189">
        <v>6</v>
      </c>
      <c r="B15" s="197" t="s">
        <v>39</v>
      </c>
      <c r="C15" s="140" t="s">
        <v>194</v>
      </c>
      <c r="D15" s="17">
        <v>25</v>
      </c>
      <c r="E15" s="195"/>
      <c r="F15" s="28">
        <v>5</v>
      </c>
      <c r="G15" s="73">
        <v>3</v>
      </c>
    </row>
    <row r="16" spans="1:7" ht="24.95" customHeight="1">
      <c r="A16" s="208"/>
      <c r="B16" s="207"/>
      <c r="C16" s="159" t="s">
        <v>193</v>
      </c>
      <c r="D16" s="17">
        <v>25</v>
      </c>
      <c r="E16" s="195"/>
      <c r="F16" s="28">
        <v>5</v>
      </c>
      <c r="G16" s="73">
        <v>3</v>
      </c>
    </row>
    <row r="17" spans="1:7" ht="24.95" customHeight="1">
      <c r="A17" s="190"/>
      <c r="B17" s="198"/>
      <c r="C17" s="140" t="s">
        <v>192</v>
      </c>
      <c r="D17" s="17">
        <v>25</v>
      </c>
      <c r="E17" s="195"/>
      <c r="F17" s="28">
        <v>5</v>
      </c>
      <c r="G17" s="73">
        <v>3</v>
      </c>
    </row>
    <row r="18" spans="1:7" ht="24.95" customHeight="1">
      <c r="A18" s="189">
        <v>7</v>
      </c>
      <c r="B18" s="197" t="s">
        <v>3</v>
      </c>
      <c r="C18" s="140" t="s">
        <v>92</v>
      </c>
      <c r="D18" s="17">
        <v>45</v>
      </c>
      <c r="E18" s="195"/>
      <c r="F18" s="28">
        <v>5</v>
      </c>
      <c r="G18" s="73">
        <v>0</v>
      </c>
    </row>
    <row r="19" spans="1:7" ht="24.95" customHeight="1">
      <c r="A19" s="208"/>
      <c r="B19" s="207"/>
      <c r="C19" s="140" t="s">
        <v>191</v>
      </c>
      <c r="D19" s="17">
        <v>25</v>
      </c>
      <c r="E19" s="195"/>
      <c r="F19" s="28">
        <v>5</v>
      </c>
      <c r="G19" s="73">
        <v>0</v>
      </c>
    </row>
    <row r="20" spans="1:7" ht="24.95" customHeight="1">
      <c r="A20" s="205">
        <v>8</v>
      </c>
      <c r="B20" s="199" t="s">
        <v>4</v>
      </c>
      <c r="C20" s="140" t="s">
        <v>190</v>
      </c>
      <c r="D20" s="17">
        <v>45</v>
      </c>
      <c r="E20" s="195"/>
      <c r="F20" s="28">
        <v>5</v>
      </c>
      <c r="G20" s="73">
        <v>0</v>
      </c>
    </row>
    <row r="21" spans="1:7" ht="24.95" customHeight="1">
      <c r="A21" s="205"/>
      <c r="B21" s="199"/>
      <c r="C21" s="140" t="s">
        <v>189</v>
      </c>
      <c r="D21" s="17">
        <v>25</v>
      </c>
      <c r="E21" s="195"/>
      <c r="F21" s="28">
        <v>5</v>
      </c>
      <c r="G21" s="73">
        <v>0</v>
      </c>
    </row>
    <row r="22" spans="1:7" ht="27.75" customHeight="1">
      <c r="A22" s="205"/>
      <c r="B22" s="199"/>
      <c r="C22" s="61" t="s">
        <v>43</v>
      </c>
      <c r="D22" s="17">
        <v>40</v>
      </c>
      <c r="E22" s="195"/>
      <c r="F22" s="28">
        <v>5</v>
      </c>
      <c r="G22" s="73">
        <v>0</v>
      </c>
    </row>
    <row r="23" spans="1:7" ht="24.95" customHeight="1">
      <c r="A23" s="205">
        <v>9</v>
      </c>
      <c r="B23" s="199" t="s">
        <v>46</v>
      </c>
      <c r="C23" s="61" t="s">
        <v>188</v>
      </c>
      <c r="D23" s="17">
        <v>20</v>
      </c>
      <c r="E23" s="195"/>
      <c r="F23" s="28">
        <v>5</v>
      </c>
      <c r="G23" s="73">
        <v>0</v>
      </c>
    </row>
    <row r="24" spans="1:7" ht="24.95" customHeight="1">
      <c r="A24" s="205"/>
      <c r="B24" s="199"/>
      <c r="C24" s="61" t="s">
        <v>90</v>
      </c>
      <c r="D24" s="17">
        <v>30</v>
      </c>
      <c r="E24" s="195"/>
      <c r="F24" s="28">
        <v>5</v>
      </c>
      <c r="G24" s="73">
        <v>0</v>
      </c>
    </row>
    <row r="25" spans="1:7" ht="24.95" customHeight="1">
      <c r="A25" s="205"/>
      <c r="B25" s="199"/>
      <c r="C25" s="140" t="s">
        <v>91</v>
      </c>
      <c r="D25" s="17">
        <v>65</v>
      </c>
      <c r="E25" s="192"/>
      <c r="F25" s="28">
        <v>0</v>
      </c>
      <c r="G25" s="73">
        <v>0</v>
      </c>
    </row>
    <row r="26" spans="1:7" ht="20.25">
      <c r="A26" s="28">
        <v>10</v>
      </c>
      <c r="B26" s="140" t="s">
        <v>19</v>
      </c>
      <c r="C26" s="140" t="s">
        <v>187</v>
      </c>
      <c r="D26" s="17">
        <v>0</v>
      </c>
      <c r="E26" s="24">
        <v>0</v>
      </c>
      <c r="F26" s="28">
        <v>20</v>
      </c>
      <c r="G26" s="73">
        <v>0</v>
      </c>
    </row>
    <row r="27" spans="1:7" ht="20.25">
      <c r="A27" s="189">
        <v>11</v>
      </c>
      <c r="B27" s="218" t="s">
        <v>10</v>
      </c>
      <c r="C27" s="140" t="s">
        <v>163</v>
      </c>
      <c r="D27" s="17">
        <v>0</v>
      </c>
      <c r="E27" s="24">
        <v>0</v>
      </c>
      <c r="F27" s="28">
        <v>25</v>
      </c>
      <c r="G27" s="73">
        <v>0</v>
      </c>
    </row>
    <row r="28" spans="1:7" ht="50.25" customHeight="1">
      <c r="A28" s="190"/>
      <c r="B28" s="236"/>
      <c r="C28" s="61" t="s">
        <v>162</v>
      </c>
      <c r="D28" s="44">
        <v>0</v>
      </c>
      <c r="E28" s="44">
        <v>0</v>
      </c>
      <c r="F28" s="44">
        <v>20</v>
      </c>
      <c r="G28" s="44">
        <v>0</v>
      </c>
    </row>
    <row r="29" spans="1:7" ht="20.25">
      <c r="A29" s="205">
        <v>12</v>
      </c>
      <c r="B29" s="199" t="s">
        <v>18</v>
      </c>
      <c r="C29" s="140" t="s">
        <v>75</v>
      </c>
      <c r="D29" s="17">
        <v>0</v>
      </c>
      <c r="E29" s="24">
        <v>0</v>
      </c>
      <c r="F29" s="28">
        <v>70</v>
      </c>
      <c r="G29" s="73">
        <v>0</v>
      </c>
    </row>
    <row r="30" spans="1:7" ht="20.25">
      <c r="A30" s="205"/>
      <c r="B30" s="199"/>
      <c r="C30" s="140" t="s">
        <v>128</v>
      </c>
      <c r="D30" s="17">
        <v>0</v>
      </c>
      <c r="E30" s="24">
        <v>0</v>
      </c>
      <c r="F30" s="28">
        <v>25</v>
      </c>
      <c r="G30" s="73">
        <v>0</v>
      </c>
    </row>
    <row r="31" spans="1:7" ht="20.25">
      <c r="A31" s="205"/>
      <c r="B31" s="199"/>
      <c r="C31" s="61" t="s">
        <v>74</v>
      </c>
      <c r="D31" s="17">
        <v>0</v>
      </c>
      <c r="E31" s="24">
        <v>0</v>
      </c>
      <c r="F31" s="28">
        <v>20</v>
      </c>
      <c r="G31" s="73">
        <v>0</v>
      </c>
    </row>
    <row r="32" spans="1:7" ht="21" customHeight="1">
      <c r="A32" s="17">
        <v>13</v>
      </c>
      <c r="B32" s="144" t="s">
        <v>69</v>
      </c>
      <c r="C32" s="144" t="s">
        <v>186</v>
      </c>
      <c r="D32" s="19">
        <v>0</v>
      </c>
      <c r="E32" s="24">
        <v>0</v>
      </c>
      <c r="F32" s="28">
        <v>70</v>
      </c>
      <c r="G32" s="73">
        <v>0</v>
      </c>
    </row>
    <row r="33" spans="1:7" ht="21" customHeight="1">
      <c r="A33" s="213" t="s">
        <v>73</v>
      </c>
      <c r="B33" s="214"/>
      <c r="C33" s="215"/>
      <c r="D33" s="33">
        <f>SUM(D10:D32)</f>
        <v>501</v>
      </c>
      <c r="E33" s="33">
        <f>SUM(E10:E32)</f>
        <v>501</v>
      </c>
      <c r="F33" s="72">
        <f>SUM(F10:F32)</f>
        <v>340</v>
      </c>
      <c r="G33" s="72">
        <f>SUM(G12:G32)</f>
        <v>17</v>
      </c>
    </row>
    <row r="34" spans="1:7" ht="32.25" customHeight="1">
      <c r="A34" s="234" t="s">
        <v>72</v>
      </c>
      <c r="B34" s="235"/>
      <c r="C34" s="235"/>
      <c r="D34" s="235"/>
      <c r="E34" s="235"/>
      <c r="F34" s="235"/>
      <c r="G34" s="235"/>
    </row>
    <row r="35" spans="1:7" ht="24.95" customHeight="1">
      <c r="A35" s="28">
        <v>1</v>
      </c>
      <c r="B35" s="61" t="s">
        <v>15</v>
      </c>
      <c r="C35" s="61" t="s">
        <v>118</v>
      </c>
      <c r="D35" s="17">
        <v>25</v>
      </c>
      <c r="E35" s="24">
        <v>25</v>
      </c>
      <c r="F35" s="28">
        <v>10</v>
      </c>
      <c r="G35" s="28">
        <v>2</v>
      </c>
    </row>
    <row r="36" spans="1:7" ht="24.95" customHeight="1">
      <c r="A36" s="28">
        <v>2</v>
      </c>
      <c r="B36" s="61" t="s">
        <v>231</v>
      </c>
      <c r="C36" s="145" t="s">
        <v>308</v>
      </c>
      <c r="D36" s="17">
        <v>0</v>
      </c>
      <c r="E36" s="24">
        <v>0</v>
      </c>
      <c r="F36" s="28">
        <v>50</v>
      </c>
      <c r="G36" s="28">
        <v>0</v>
      </c>
    </row>
    <row r="37" spans="1:7" ht="24.95" customHeight="1">
      <c r="A37" s="189">
        <v>3</v>
      </c>
      <c r="B37" s="220" t="s">
        <v>11</v>
      </c>
      <c r="C37" s="140" t="s">
        <v>185</v>
      </c>
      <c r="D37" s="17">
        <v>20</v>
      </c>
      <c r="E37" s="191">
        <v>50</v>
      </c>
      <c r="F37" s="28">
        <v>5</v>
      </c>
      <c r="G37" s="28">
        <v>0</v>
      </c>
    </row>
    <row r="38" spans="1:7" ht="24.95" customHeight="1">
      <c r="A38" s="208"/>
      <c r="B38" s="220"/>
      <c r="C38" s="140" t="s">
        <v>184</v>
      </c>
      <c r="D38" s="17">
        <v>15</v>
      </c>
      <c r="E38" s="195"/>
      <c r="F38" s="28">
        <v>5</v>
      </c>
      <c r="G38" s="28">
        <v>0</v>
      </c>
    </row>
    <row r="39" spans="1:7" ht="24.95" customHeight="1">
      <c r="A39" s="208"/>
      <c r="B39" s="220"/>
      <c r="C39" s="146" t="s">
        <v>234</v>
      </c>
      <c r="D39" s="17">
        <v>15</v>
      </c>
      <c r="E39" s="195"/>
      <c r="F39" s="46">
        <v>10</v>
      </c>
      <c r="G39" s="46">
        <v>0</v>
      </c>
    </row>
    <row r="40" spans="1:7" ht="24.95" customHeight="1">
      <c r="A40" s="190"/>
      <c r="B40" s="220"/>
      <c r="C40" s="154" t="s">
        <v>322</v>
      </c>
      <c r="D40" s="17">
        <v>0</v>
      </c>
      <c r="E40" s="192"/>
      <c r="F40" s="28">
        <v>95</v>
      </c>
      <c r="G40" s="28">
        <v>90</v>
      </c>
    </row>
    <row r="41" spans="1:7" ht="24.95" customHeight="1">
      <c r="A41" s="205">
        <v>4</v>
      </c>
      <c r="B41" s="199" t="s">
        <v>21</v>
      </c>
      <c r="C41" s="61" t="s">
        <v>131</v>
      </c>
      <c r="D41" s="17">
        <v>25</v>
      </c>
      <c r="E41" s="191">
        <v>125</v>
      </c>
      <c r="F41" s="28">
        <v>10</v>
      </c>
      <c r="G41" s="28">
        <v>3</v>
      </c>
    </row>
    <row r="42" spans="1:7" ht="24.95" customHeight="1">
      <c r="A42" s="217"/>
      <c r="B42" s="199"/>
      <c r="C42" s="140" t="s">
        <v>79</v>
      </c>
      <c r="D42" s="17">
        <v>25</v>
      </c>
      <c r="E42" s="195"/>
      <c r="F42" s="28">
        <v>10</v>
      </c>
      <c r="G42" s="28">
        <v>3</v>
      </c>
    </row>
    <row r="43" spans="1:7" ht="24.95" customHeight="1">
      <c r="A43" s="28">
        <v>5</v>
      </c>
      <c r="B43" s="61" t="s">
        <v>5</v>
      </c>
      <c r="C43" s="61" t="s">
        <v>183</v>
      </c>
      <c r="D43" s="17">
        <v>25</v>
      </c>
      <c r="E43" s="195"/>
      <c r="F43" s="28">
        <v>10</v>
      </c>
      <c r="G43" s="28">
        <v>0</v>
      </c>
    </row>
    <row r="44" spans="1:7" ht="24.95" customHeight="1">
      <c r="A44" s="28">
        <v>6</v>
      </c>
      <c r="B44" s="61" t="s">
        <v>17</v>
      </c>
      <c r="C44" s="147" t="s">
        <v>132</v>
      </c>
      <c r="D44" s="17">
        <v>25</v>
      </c>
      <c r="E44" s="195"/>
      <c r="F44" s="28">
        <v>10</v>
      </c>
      <c r="G44" s="28">
        <v>0</v>
      </c>
    </row>
    <row r="45" spans="1:7" ht="24.95" customHeight="1">
      <c r="A45" s="28">
        <v>7</v>
      </c>
      <c r="B45" s="61" t="s">
        <v>64</v>
      </c>
      <c r="C45" s="61" t="s">
        <v>182</v>
      </c>
      <c r="D45" s="17">
        <v>25</v>
      </c>
      <c r="E45" s="192"/>
      <c r="F45" s="28">
        <v>10</v>
      </c>
      <c r="G45" s="28">
        <v>0</v>
      </c>
    </row>
    <row r="46" spans="1:7" ht="24.95" customHeight="1">
      <c r="A46" s="189">
        <v>8</v>
      </c>
      <c r="B46" s="203" t="s">
        <v>38</v>
      </c>
      <c r="C46" s="61" t="s">
        <v>181</v>
      </c>
      <c r="D46" s="17">
        <v>22</v>
      </c>
      <c r="E46" s="191">
        <v>85</v>
      </c>
      <c r="F46" s="28">
        <v>5</v>
      </c>
      <c r="G46" s="28">
        <v>0</v>
      </c>
    </row>
    <row r="47" spans="1:7" ht="24.95" customHeight="1">
      <c r="A47" s="208"/>
      <c r="B47" s="216"/>
      <c r="C47" s="61" t="s">
        <v>180</v>
      </c>
      <c r="D47" s="17">
        <v>42</v>
      </c>
      <c r="E47" s="195"/>
      <c r="F47" s="28">
        <v>10</v>
      </c>
      <c r="G47" s="28">
        <v>0</v>
      </c>
    </row>
    <row r="48" spans="1:7" ht="24.95" customHeight="1">
      <c r="A48" s="190"/>
      <c r="B48" s="204"/>
      <c r="C48" s="61" t="s">
        <v>179</v>
      </c>
      <c r="D48" s="17">
        <v>21</v>
      </c>
      <c r="E48" s="192"/>
      <c r="F48" s="28">
        <v>5</v>
      </c>
      <c r="G48" s="28">
        <v>0</v>
      </c>
    </row>
    <row r="49" spans="1:7" ht="24.95" customHeight="1">
      <c r="A49" s="189">
        <v>9</v>
      </c>
      <c r="B49" s="197" t="s">
        <v>29</v>
      </c>
      <c r="C49" s="61" t="s">
        <v>178</v>
      </c>
      <c r="D49" s="17">
        <v>25</v>
      </c>
      <c r="E49" s="191">
        <v>70</v>
      </c>
      <c r="F49" s="28">
        <v>5</v>
      </c>
      <c r="G49" s="28">
        <v>2</v>
      </c>
    </row>
    <row r="50" spans="1:7" ht="43.5" customHeight="1">
      <c r="A50" s="208"/>
      <c r="B50" s="207"/>
      <c r="C50" s="61" t="s">
        <v>226</v>
      </c>
      <c r="D50" s="17">
        <v>20</v>
      </c>
      <c r="E50" s="195"/>
      <c r="F50" s="28">
        <v>5</v>
      </c>
      <c r="G50" s="28">
        <v>2</v>
      </c>
    </row>
    <row r="51" spans="1:7" ht="24.95" customHeight="1">
      <c r="A51" s="190"/>
      <c r="B51" s="198"/>
      <c r="C51" s="61" t="s">
        <v>136</v>
      </c>
      <c r="D51" s="17">
        <v>25</v>
      </c>
      <c r="E51" s="192"/>
      <c r="F51" s="28">
        <v>5</v>
      </c>
      <c r="G51" s="28">
        <v>2</v>
      </c>
    </row>
    <row r="52" spans="1:7" ht="24.95" customHeight="1">
      <c r="A52" s="189">
        <v>10</v>
      </c>
      <c r="B52" s="218" t="s">
        <v>55</v>
      </c>
      <c r="C52" s="61" t="s">
        <v>141</v>
      </c>
      <c r="D52" s="17">
        <v>18</v>
      </c>
      <c r="E52" s="191">
        <v>18</v>
      </c>
      <c r="F52" s="28">
        <v>10</v>
      </c>
      <c r="G52" s="28">
        <v>2</v>
      </c>
    </row>
    <row r="53" spans="1:7" ht="24.95" customHeight="1">
      <c r="A53" s="208"/>
      <c r="B53" s="219"/>
      <c r="C53" s="61" t="s">
        <v>56</v>
      </c>
      <c r="D53" s="17">
        <v>0</v>
      </c>
      <c r="E53" s="195"/>
      <c r="F53" s="28">
        <v>115</v>
      </c>
      <c r="G53" s="28">
        <v>110</v>
      </c>
    </row>
    <row r="54" spans="1:7" ht="24.95" customHeight="1">
      <c r="A54" s="28">
        <v>11</v>
      </c>
      <c r="B54" s="61" t="s">
        <v>16</v>
      </c>
      <c r="C54" s="61" t="s">
        <v>120</v>
      </c>
      <c r="D54" s="17">
        <v>25</v>
      </c>
      <c r="E54" s="24">
        <v>25</v>
      </c>
      <c r="F54" s="28">
        <v>10</v>
      </c>
      <c r="G54" s="28">
        <v>2</v>
      </c>
    </row>
    <row r="55" spans="1:7" ht="45" customHeight="1">
      <c r="A55" s="28">
        <v>12</v>
      </c>
      <c r="B55" s="61" t="s">
        <v>36</v>
      </c>
      <c r="C55" s="61" t="s">
        <v>133</v>
      </c>
      <c r="D55" s="17">
        <v>25</v>
      </c>
      <c r="E55" s="24">
        <v>25</v>
      </c>
      <c r="F55" s="28">
        <v>10</v>
      </c>
      <c r="G55" s="28">
        <v>3</v>
      </c>
    </row>
    <row r="56" spans="1:7" ht="24.95" customHeight="1">
      <c r="A56" s="205">
        <v>13</v>
      </c>
      <c r="B56" s="199" t="s">
        <v>13</v>
      </c>
      <c r="C56" s="61" t="s">
        <v>84</v>
      </c>
      <c r="D56" s="17">
        <v>15</v>
      </c>
      <c r="E56" s="191">
        <v>70</v>
      </c>
      <c r="F56" s="28">
        <v>10</v>
      </c>
      <c r="G56" s="28">
        <v>0</v>
      </c>
    </row>
    <row r="57" spans="1:7" ht="45" customHeight="1">
      <c r="A57" s="205"/>
      <c r="B57" s="199"/>
      <c r="C57" s="140" t="s">
        <v>139</v>
      </c>
      <c r="D57" s="17">
        <v>20</v>
      </c>
      <c r="E57" s="195"/>
      <c r="F57" s="28">
        <v>5</v>
      </c>
      <c r="G57" s="28">
        <v>0</v>
      </c>
    </row>
    <row r="58" spans="1:7" ht="46.5" customHeight="1">
      <c r="A58" s="205"/>
      <c r="B58" s="199"/>
      <c r="C58" s="140" t="s">
        <v>134</v>
      </c>
      <c r="D58" s="17">
        <v>15</v>
      </c>
      <c r="E58" s="195"/>
      <c r="F58" s="28">
        <v>10</v>
      </c>
      <c r="G58" s="28">
        <v>0</v>
      </c>
    </row>
    <row r="59" spans="1:7" ht="24.95" customHeight="1">
      <c r="A59" s="189">
        <v>14</v>
      </c>
      <c r="B59" s="197" t="s">
        <v>65</v>
      </c>
      <c r="C59" s="197" t="s">
        <v>229</v>
      </c>
      <c r="D59" s="193">
        <v>0</v>
      </c>
      <c r="E59" s="195"/>
      <c r="F59" s="189">
        <v>120</v>
      </c>
      <c r="G59" s="189">
        <v>110</v>
      </c>
    </row>
    <row r="60" spans="1:7" ht="16.5" customHeight="1">
      <c r="A60" s="190"/>
      <c r="B60" s="198"/>
      <c r="C60" s="198"/>
      <c r="D60" s="231"/>
      <c r="E60" s="195"/>
      <c r="F60" s="190"/>
      <c r="G60" s="190"/>
    </row>
    <row r="61" spans="1:7" ht="43.5" customHeight="1">
      <c r="A61" s="189">
        <v>15</v>
      </c>
      <c r="B61" s="197" t="s">
        <v>41</v>
      </c>
      <c r="C61" s="140" t="s">
        <v>177</v>
      </c>
      <c r="D61" s="17">
        <v>10</v>
      </c>
      <c r="E61" s="195"/>
      <c r="F61" s="28">
        <v>10</v>
      </c>
      <c r="G61" s="28">
        <v>4</v>
      </c>
    </row>
    <row r="62" spans="1:7" ht="45" customHeight="1">
      <c r="A62" s="190"/>
      <c r="B62" s="198"/>
      <c r="C62" s="61" t="s">
        <v>140</v>
      </c>
      <c r="D62" s="17">
        <v>10</v>
      </c>
      <c r="E62" s="192"/>
      <c r="F62" s="28">
        <v>10</v>
      </c>
      <c r="G62" s="28">
        <v>4</v>
      </c>
    </row>
    <row r="63" spans="1:7" ht="32.25" customHeight="1">
      <c r="A63" s="28">
        <v>16</v>
      </c>
      <c r="B63" s="61" t="s">
        <v>124</v>
      </c>
      <c r="C63" s="61" t="s">
        <v>125</v>
      </c>
      <c r="D63" s="17">
        <v>20</v>
      </c>
      <c r="E63" s="24">
        <v>20</v>
      </c>
      <c r="F63" s="28">
        <v>30</v>
      </c>
      <c r="G63" s="28">
        <v>20</v>
      </c>
    </row>
    <row r="64" spans="1:7" ht="24.95" customHeight="1">
      <c r="A64" s="189">
        <v>17</v>
      </c>
      <c r="B64" s="209" t="s">
        <v>6</v>
      </c>
      <c r="C64" s="61" t="s">
        <v>176</v>
      </c>
      <c r="D64" s="17">
        <v>0</v>
      </c>
      <c r="E64" s="24">
        <v>0</v>
      </c>
      <c r="F64" s="42">
        <v>20</v>
      </c>
      <c r="G64" s="42">
        <v>0</v>
      </c>
    </row>
    <row r="65" spans="1:7" ht="24.95" customHeight="1">
      <c r="A65" s="208"/>
      <c r="B65" s="210"/>
      <c r="C65" s="61" t="s">
        <v>175</v>
      </c>
      <c r="D65" s="17">
        <v>0</v>
      </c>
      <c r="E65" s="24">
        <v>0</v>
      </c>
      <c r="F65" s="42">
        <v>20</v>
      </c>
      <c r="G65" s="42">
        <v>0</v>
      </c>
    </row>
    <row r="66" spans="1:7" ht="24.95" customHeight="1">
      <c r="A66" s="208"/>
      <c r="B66" s="210"/>
      <c r="C66" s="61" t="s">
        <v>321</v>
      </c>
      <c r="D66" s="128">
        <v>0</v>
      </c>
      <c r="E66" s="129">
        <v>0</v>
      </c>
      <c r="F66" s="127">
        <v>20</v>
      </c>
      <c r="G66" s="127">
        <v>0</v>
      </c>
    </row>
    <row r="67" spans="1:7" ht="24.95" customHeight="1">
      <c r="A67" s="190"/>
      <c r="B67" s="211"/>
      <c r="C67" s="43" t="s">
        <v>323</v>
      </c>
      <c r="D67" s="135">
        <v>0</v>
      </c>
      <c r="E67" s="136">
        <v>0</v>
      </c>
      <c r="F67" s="134">
        <v>25</v>
      </c>
      <c r="G67" s="134">
        <v>25</v>
      </c>
    </row>
    <row r="68" spans="1:7" ht="20.25">
      <c r="A68" s="189">
        <v>18</v>
      </c>
      <c r="B68" s="197" t="s">
        <v>7</v>
      </c>
      <c r="C68" s="61" t="s">
        <v>197</v>
      </c>
      <c r="D68" s="17">
        <v>0</v>
      </c>
      <c r="E68" s="24">
        <v>0</v>
      </c>
      <c r="F68" s="42">
        <v>20</v>
      </c>
      <c r="G68" s="42">
        <v>0</v>
      </c>
    </row>
    <row r="69" spans="1:7" ht="20.25">
      <c r="A69" s="208"/>
      <c r="B69" s="207"/>
      <c r="C69" s="140" t="s">
        <v>198</v>
      </c>
      <c r="D69" s="17">
        <v>0</v>
      </c>
      <c r="E69" s="24">
        <v>0</v>
      </c>
      <c r="F69" s="42">
        <v>20</v>
      </c>
      <c r="G69" s="42">
        <v>0</v>
      </c>
    </row>
    <row r="70" spans="1:7" ht="20.25">
      <c r="A70" s="190"/>
      <c r="B70" s="198"/>
      <c r="C70" s="140" t="s">
        <v>233</v>
      </c>
      <c r="D70" s="17">
        <v>0</v>
      </c>
      <c r="E70" s="24">
        <v>0</v>
      </c>
      <c r="F70" s="42">
        <v>20</v>
      </c>
      <c r="G70" s="42">
        <v>0</v>
      </c>
    </row>
    <row r="71" spans="1:7" ht="20.25">
      <c r="A71" s="130">
        <v>19</v>
      </c>
      <c r="B71" s="142" t="s">
        <v>310</v>
      </c>
      <c r="C71" s="140" t="s">
        <v>305</v>
      </c>
      <c r="D71" s="132">
        <v>0</v>
      </c>
      <c r="E71" s="133">
        <v>0</v>
      </c>
      <c r="F71" s="131">
        <v>20</v>
      </c>
      <c r="G71" s="131">
        <v>0</v>
      </c>
    </row>
    <row r="72" spans="1:7" ht="20.25">
      <c r="A72" s="28">
        <v>20</v>
      </c>
      <c r="B72" s="140" t="s">
        <v>174</v>
      </c>
      <c r="C72" s="140" t="s">
        <v>173</v>
      </c>
      <c r="D72" s="17">
        <v>0</v>
      </c>
      <c r="E72" s="24">
        <v>0</v>
      </c>
      <c r="F72" s="28">
        <v>70</v>
      </c>
      <c r="G72" s="28">
        <v>0</v>
      </c>
    </row>
    <row r="73" spans="1:7" ht="27.75" customHeight="1">
      <c r="A73" s="28">
        <v>21</v>
      </c>
      <c r="B73" s="148" t="s">
        <v>172</v>
      </c>
      <c r="C73" s="148" t="s">
        <v>171</v>
      </c>
      <c r="D73" s="17">
        <v>0</v>
      </c>
      <c r="E73" s="24">
        <v>0</v>
      </c>
      <c r="F73" s="28">
        <v>20</v>
      </c>
      <c r="G73" s="28">
        <v>0</v>
      </c>
    </row>
    <row r="74" spans="1:7" ht="21" customHeight="1">
      <c r="A74" s="28">
        <v>22</v>
      </c>
      <c r="B74" s="61" t="s">
        <v>9</v>
      </c>
      <c r="C74" s="61" t="s">
        <v>126</v>
      </c>
      <c r="D74" s="17">
        <v>10</v>
      </c>
      <c r="E74" s="191">
        <v>20</v>
      </c>
      <c r="F74" s="28">
        <v>10</v>
      </c>
      <c r="G74" s="28">
        <v>0</v>
      </c>
    </row>
    <row r="75" spans="1:7" ht="21" customHeight="1">
      <c r="A75" s="28">
        <v>23</v>
      </c>
      <c r="B75" s="61" t="s">
        <v>311</v>
      </c>
      <c r="C75" s="61" t="s">
        <v>312</v>
      </c>
      <c r="D75" s="17">
        <v>10</v>
      </c>
      <c r="E75" s="192"/>
      <c r="F75" s="28">
        <v>10</v>
      </c>
      <c r="G75" s="28">
        <v>0</v>
      </c>
    </row>
    <row r="76" spans="1:7" ht="48.75" customHeight="1">
      <c r="A76" s="28">
        <v>24</v>
      </c>
      <c r="B76" s="61" t="s">
        <v>66</v>
      </c>
      <c r="C76" s="61" t="s">
        <v>135</v>
      </c>
      <c r="D76" s="17">
        <v>0</v>
      </c>
      <c r="E76" s="24">
        <v>0</v>
      </c>
      <c r="F76" s="28">
        <v>20</v>
      </c>
      <c r="G76" s="28">
        <v>3</v>
      </c>
    </row>
    <row r="77" spans="1:7" ht="21" customHeight="1">
      <c r="A77" s="196" t="s">
        <v>68</v>
      </c>
      <c r="B77" s="196"/>
      <c r="C77" s="196"/>
      <c r="D77" s="196"/>
      <c r="E77" s="196"/>
      <c r="F77" s="196"/>
      <c r="G77" s="37"/>
    </row>
    <row r="78" spans="1:7" ht="24.75" customHeight="1">
      <c r="A78" s="156">
        <v>1</v>
      </c>
      <c r="B78" s="157" t="s">
        <v>76</v>
      </c>
      <c r="C78" s="153" t="s">
        <v>101</v>
      </c>
      <c r="D78" s="19">
        <v>0</v>
      </c>
      <c r="E78" s="24">
        <v>0</v>
      </c>
      <c r="F78" s="28">
        <v>15</v>
      </c>
      <c r="G78" s="28">
        <v>0</v>
      </c>
    </row>
    <row r="79" spans="1:7" ht="20.25">
      <c r="A79" s="200" t="s">
        <v>110</v>
      </c>
      <c r="B79" s="201"/>
      <c r="C79" s="202"/>
      <c r="D79" s="31">
        <f>SUM(D35:D76)</f>
        <v>533</v>
      </c>
      <c r="E79" s="18">
        <f>E35+E37+E41+E52+E54+E55+E56+E63+E74+E49+E46</f>
        <v>533</v>
      </c>
      <c r="F79" s="18">
        <v>910</v>
      </c>
      <c r="G79" s="18">
        <v>387</v>
      </c>
    </row>
    <row r="80" spans="1:7" ht="20.25">
      <c r="A80" s="200" t="s">
        <v>282</v>
      </c>
      <c r="B80" s="201"/>
      <c r="C80" s="202"/>
      <c r="D80" s="31"/>
      <c r="E80" s="18"/>
      <c r="F80" s="33"/>
      <c r="G80" s="33"/>
    </row>
    <row r="81" spans="1:7" ht="20.25">
      <c r="A81" s="206" t="s">
        <v>49</v>
      </c>
      <c r="B81" s="206"/>
      <c r="C81" s="206"/>
      <c r="D81" s="206"/>
      <c r="E81" s="206"/>
      <c r="F81" s="206"/>
      <c r="G81" s="206"/>
    </row>
    <row r="82" spans="1:7" ht="27.75" customHeight="1">
      <c r="A82" s="206" t="s">
        <v>47</v>
      </c>
      <c r="B82" s="206"/>
      <c r="C82" s="206"/>
      <c r="D82" s="206"/>
      <c r="E82" s="206"/>
      <c r="F82" s="206"/>
      <c r="G82" s="206"/>
    </row>
    <row r="83" spans="1:7" ht="46.5" customHeight="1">
      <c r="A83" s="28">
        <v>1</v>
      </c>
      <c r="B83" s="61" t="s">
        <v>82</v>
      </c>
      <c r="C83" s="61" t="s">
        <v>119</v>
      </c>
      <c r="D83" s="17">
        <v>15</v>
      </c>
      <c r="E83" s="24">
        <v>15</v>
      </c>
      <c r="F83" s="28">
        <v>5</v>
      </c>
      <c r="G83" s="28">
        <v>1</v>
      </c>
    </row>
    <row r="84" spans="1:7" ht="24.95" customHeight="1">
      <c r="A84" s="189">
        <v>2</v>
      </c>
      <c r="B84" s="203" t="s">
        <v>35</v>
      </c>
      <c r="C84" s="61" t="s">
        <v>164</v>
      </c>
      <c r="D84" s="17">
        <v>6</v>
      </c>
      <c r="E84" s="191">
        <v>20</v>
      </c>
      <c r="F84" s="28">
        <v>4</v>
      </c>
      <c r="G84" s="28">
        <v>0</v>
      </c>
    </row>
    <row r="85" spans="1:7" ht="40.5">
      <c r="A85" s="190"/>
      <c r="B85" s="204"/>
      <c r="C85" s="61" t="s">
        <v>170</v>
      </c>
      <c r="D85" s="17">
        <v>14</v>
      </c>
      <c r="E85" s="192"/>
      <c r="F85" s="28">
        <v>6</v>
      </c>
      <c r="G85" s="28">
        <v>0</v>
      </c>
    </row>
    <row r="86" spans="1:7" ht="20.25" customHeight="1">
      <c r="A86" s="205">
        <v>3</v>
      </c>
      <c r="B86" s="199" t="s">
        <v>22</v>
      </c>
      <c r="C86" s="61" t="s">
        <v>98</v>
      </c>
      <c r="D86" s="17">
        <v>12</v>
      </c>
      <c r="E86" s="191">
        <v>45</v>
      </c>
      <c r="F86" s="28">
        <v>5</v>
      </c>
      <c r="G86" s="28">
        <v>1</v>
      </c>
    </row>
    <row r="87" spans="1:7" ht="20.25">
      <c r="A87" s="205"/>
      <c r="B87" s="199"/>
      <c r="C87" s="140" t="s">
        <v>81</v>
      </c>
      <c r="D87" s="17">
        <v>13</v>
      </c>
      <c r="E87" s="195"/>
      <c r="F87" s="28">
        <v>5</v>
      </c>
      <c r="G87" s="28">
        <v>1</v>
      </c>
    </row>
    <row r="88" spans="1:7" ht="45" customHeight="1">
      <c r="A88" s="205">
        <v>4</v>
      </c>
      <c r="B88" s="199" t="s">
        <v>109</v>
      </c>
      <c r="C88" s="61" t="s">
        <v>107</v>
      </c>
      <c r="D88" s="17">
        <v>10</v>
      </c>
      <c r="E88" s="195"/>
      <c r="F88" s="28">
        <v>5</v>
      </c>
      <c r="G88" s="28">
        <v>0</v>
      </c>
    </row>
    <row r="89" spans="1:7" ht="20.25">
      <c r="A89" s="205"/>
      <c r="B89" s="199"/>
      <c r="C89" s="140" t="s">
        <v>108</v>
      </c>
      <c r="D89" s="17">
        <v>10</v>
      </c>
      <c r="E89" s="192"/>
      <c r="F89" s="28">
        <v>5</v>
      </c>
      <c r="G89" s="28">
        <v>0</v>
      </c>
    </row>
    <row r="90" spans="1:7" ht="20.25">
      <c r="A90" s="29">
        <v>5</v>
      </c>
      <c r="B90" s="151" t="s">
        <v>37</v>
      </c>
      <c r="C90" s="181" t="s">
        <v>107</v>
      </c>
      <c r="D90" s="30">
        <v>5</v>
      </c>
      <c r="E90" s="38">
        <v>5</v>
      </c>
      <c r="F90" s="29">
        <v>5</v>
      </c>
      <c r="G90" s="28">
        <v>0</v>
      </c>
    </row>
    <row r="91" spans="1:7" ht="20.25" customHeight="1">
      <c r="A91" s="28">
        <v>6</v>
      </c>
      <c r="B91" s="61" t="s">
        <v>23</v>
      </c>
      <c r="C91" s="43" t="s">
        <v>224</v>
      </c>
      <c r="D91" s="17">
        <v>10</v>
      </c>
      <c r="E91" s="24">
        <v>10</v>
      </c>
      <c r="F91" s="28">
        <v>5</v>
      </c>
      <c r="G91" s="28">
        <v>0</v>
      </c>
    </row>
    <row r="92" spans="1:7" ht="20.25">
      <c r="A92" s="28">
        <v>7</v>
      </c>
      <c r="B92" s="61" t="s">
        <v>80</v>
      </c>
      <c r="C92" s="43" t="s">
        <v>223</v>
      </c>
      <c r="D92" s="17">
        <v>0</v>
      </c>
      <c r="E92" s="24">
        <v>0</v>
      </c>
      <c r="F92" s="28">
        <v>5</v>
      </c>
      <c r="G92" s="28">
        <v>1</v>
      </c>
    </row>
    <row r="93" spans="1:7" ht="20.25">
      <c r="A93" s="189">
        <v>8</v>
      </c>
      <c r="B93" s="197" t="s">
        <v>34</v>
      </c>
      <c r="C93" s="182" t="s">
        <v>222</v>
      </c>
      <c r="D93" s="17">
        <v>10</v>
      </c>
      <c r="E93" s="191">
        <v>20</v>
      </c>
      <c r="F93" s="28">
        <v>5</v>
      </c>
      <c r="G93" s="28">
        <v>1</v>
      </c>
    </row>
    <row r="94" spans="1:7" ht="24.75" customHeight="1">
      <c r="A94" s="190"/>
      <c r="B94" s="198"/>
      <c r="C94" s="43" t="s">
        <v>137</v>
      </c>
      <c r="D94" s="17">
        <v>10</v>
      </c>
      <c r="E94" s="192"/>
      <c r="F94" s="28">
        <v>5</v>
      </c>
      <c r="G94" s="28">
        <v>0</v>
      </c>
    </row>
    <row r="95" spans="1:7" ht="20.25">
      <c r="A95" s="205">
        <v>9</v>
      </c>
      <c r="B95" s="199" t="s">
        <v>44</v>
      </c>
      <c r="C95" s="182" t="s">
        <v>112</v>
      </c>
      <c r="D95" s="17">
        <v>0</v>
      </c>
      <c r="E95" s="24">
        <v>0</v>
      </c>
      <c r="F95" s="28">
        <v>5</v>
      </c>
      <c r="G95" s="28">
        <v>1</v>
      </c>
    </row>
    <row r="96" spans="1:7" ht="20.25" customHeight="1">
      <c r="A96" s="205"/>
      <c r="B96" s="199"/>
      <c r="C96" s="43" t="s">
        <v>113</v>
      </c>
      <c r="D96" s="17">
        <v>0</v>
      </c>
      <c r="E96" s="24">
        <v>0</v>
      </c>
      <c r="F96" s="28">
        <v>5</v>
      </c>
      <c r="G96" s="28">
        <v>1</v>
      </c>
    </row>
    <row r="97" spans="1:7" ht="20.25">
      <c r="A97" s="205"/>
      <c r="B97" s="199"/>
      <c r="C97" s="43" t="s">
        <v>114</v>
      </c>
      <c r="D97" s="17">
        <v>0</v>
      </c>
      <c r="E97" s="24">
        <v>0</v>
      </c>
      <c r="F97" s="28">
        <v>5</v>
      </c>
      <c r="G97" s="28">
        <v>1</v>
      </c>
    </row>
    <row r="98" spans="1:7" ht="20.25">
      <c r="A98" s="28">
        <v>10</v>
      </c>
      <c r="B98" s="61" t="s">
        <v>67</v>
      </c>
      <c r="C98" s="43" t="s">
        <v>313</v>
      </c>
      <c r="D98" s="17">
        <v>0</v>
      </c>
      <c r="E98" s="24">
        <v>0</v>
      </c>
      <c r="F98" s="28">
        <v>5</v>
      </c>
      <c r="G98" s="28">
        <v>1</v>
      </c>
    </row>
    <row r="99" spans="1:7" ht="27" customHeight="1">
      <c r="A99" s="155">
        <v>11</v>
      </c>
      <c r="B99" s="158" t="s">
        <v>27</v>
      </c>
      <c r="C99" s="43" t="s">
        <v>138</v>
      </c>
      <c r="D99" s="17">
        <v>5</v>
      </c>
      <c r="E99" s="191">
        <v>10</v>
      </c>
      <c r="F99" s="28">
        <v>5</v>
      </c>
      <c r="G99" s="28">
        <v>0</v>
      </c>
    </row>
    <row r="100" spans="1:7" ht="41.25" customHeight="1">
      <c r="A100" s="28">
        <v>12</v>
      </c>
      <c r="B100" s="152" t="s">
        <v>85</v>
      </c>
      <c r="C100" s="43" t="s">
        <v>314</v>
      </c>
      <c r="D100" s="17">
        <v>0</v>
      </c>
      <c r="E100" s="195"/>
      <c r="F100" s="28">
        <v>10</v>
      </c>
      <c r="G100" s="28">
        <v>5</v>
      </c>
    </row>
    <row r="101" spans="1:7" ht="42.75" customHeight="1">
      <c r="A101" s="28">
        <v>13</v>
      </c>
      <c r="B101" s="61" t="s">
        <v>60</v>
      </c>
      <c r="C101" s="43" t="s">
        <v>315</v>
      </c>
      <c r="D101" s="17">
        <v>5</v>
      </c>
      <c r="E101" s="192"/>
      <c r="F101" s="28">
        <v>5</v>
      </c>
      <c r="G101" s="28">
        <v>2</v>
      </c>
    </row>
    <row r="102" spans="1:7" ht="20.25">
      <c r="A102" s="47">
        <v>14</v>
      </c>
      <c r="B102" s="140" t="s">
        <v>78</v>
      </c>
      <c r="C102" s="182" t="s">
        <v>230</v>
      </c>
      <c r="D102" s="17">
        <v>10</v>
      </c>
      <c r="E102" s="24">
        <v>10</v>
      </c>
      <c r="F102" s="47">
        <v>5</v>
      </c>
      <c r="G102" s="47">
        <v>3</v>
      </c>
    </row>
    <row r="103" spans="1:7" ht="20.25">
      <c r="A103" s="42">
        <v>15</v>
      </c>
      <c r="B103" s="140" t="s">
        <v>123</v>
      </c>
      <c r="C103" s="182" t="s">
        <v>326</v>
      </c>
      <c r="D103" s="17">
        <v>0</v>
      </c>
      <c r="E103" s="24">
        <v>0</v>
      </c>
      <c r="F103" s="42">
        <v>10</v>
      </c>
      <c r="G103" s="42">
        <v>0</v>
      </c>
    </row>
    <row r="104" spans="1:7" ht="20.25">
      <c r="A104" s="205">
        <v>16</v>
      </c>
      <c r="B104" s="199" t="s">
        <v>24</v>
      </c>
      <c r="C104" s="43" t="s">
        <v>121</v>
      </c>
      <c r="D104" s="23">
        <v>0</v>
      </c>
      <c r="E104" s="24">
        <v>0</v>
      </c>
      <c r="F104" s="28">
        <v>5</v>
      </c>
      <c r="G104" s="28">
        <v>0</v>
      </c>
    </row>
    <row r="105" spans="1:7" ht="20.25">
      <c r="A105" s="205"/>
      <c r="B105" s="199"/>
      <c r="C105" s="182" t="s">
        <v>122</v>
      </c>
      <c r="D105" s="23">
        <v>0</v>
      </c>
      <c r="E105" s="24">
        <v>0</v>
      </c>
      <c r="F105" s="28">
        <v>5</v>
      </c>
      <c r="G105" s="28">
        <v>0</v>
      </c>
    </row>
    <row r="106" spans="1:7" ht="24.75" customHeight="1">
      <c r="A106" s="50">
        <v>17</v>
      </c>
      <c r="B106" s="149" t="s">
        <v>25</v>
      </c>
      <c r="C106" s="43" t="s">
        <v>220</v>
      </c>
      <c r="D106" s="52">
        <v>0</v>
      </c>
      <c r="E106" s="24">
        <v>0</v>
      </c>
      <c r="F106" s="51">
        <v>10</v>
      </c>
      <c r="G106" s="51">
        <v>0</v>
      </c>
    </row>
    <row r="107" spans="1:7" ht="60.75">
      <c r="A107" s="48">
        <v>18</v>
      </c>
      <c r="B107" s="141" t="s">
        <v>26</v>
      </c>
      <c r="C107" s="140" t="s">
        <v>232</v>
      </c>
      <c r="D107" s="49">
        <v>0</v>
      </c>
      <c r="E107" s="24">
        <v>0</v>
      </c>
      <c r="F107" s="51">
        <v>5</v>
      </c>
      <c r="G107" s="51">
        <v>0</v>
      </c>
    </row>
    <row r="108" spans="1:7" ht="20.25">
      <c r="A108" s="189">
        <v>19</v>
      </c>
      <c r="B108" s="197" t="s">
        <v>30</v>
      </c>
      <c r="C108" s="140" t="s">
        <v>169</v>
      </c>
      <c r="D108" s="193">
        <v>15</v>
      </c>
      <c r="E108" s="24">
        <v>8</v>
      </c>
      <c r="F108" s="28">
        <v>5</v>
      </c>
      <c r="G108" s="28">
        <v>0</v>
      </c>
    </row>
    <row r="109" spans="1:7" ht="20.25">
      <c r="A109" s="190"/>
      <c r="B109" s="198"/>
      <c r="C109" s="140" t="s">
        <v>168</v>
      </c>
      <c r="D109" s="194"/>
      <c r="E109" s="24">
        <v>7</v>
      </c>
      <c r="F109" s="28">
        <v>5</v>
      </c>
      <c r="G109" s="28">
        <v>0</v>
      </c>
    </row>
    <row r="110" spans="1:7" ht="20.25">
      <c r="A110" s="28">
        <v>20</v>
      </c>
      <c r="B110" s="140" t="s">
        <v>167</v>
      </c>
      <c r="C110" s="140" t="s">
        <v>166</v>
      </c>
      <c r="D110" s="17">
        <v>0</v>
      </c>
      <c r="E110" s="24">
        <v>0</v>
      </c>
      <c r="F110" s="28">
        <v>5</v>
      </c>
      <c r="G110" s="28">
        <v>0</v>
      </c>
    </row>
    <row r="111" spans="1:7" ht="20.25">
      <c r="A111" s="28">
        <v>21</v>
      </c>
      <c r="B111" s="140" t="s">
        <v>32</v>
      </c>
      <c r="C111" s="140" t="s">
        <v>165</v>
      </c>
      <c r="D111" s="17">
        <v>0</v>
      </c>
      <c r="E111" s="24">
        <v>0</v>
      </c>
      <c r="F111" s="28">
        <v>5</v>
      </c>
      <c r="G111" s="28">
        <v>0</v>
      </c>
    </row>
    <row r="112" spans="1:7" ht="25.5" customHeight="1">
      <c r="A112" s="212" t="s">
        <v>283</v>
      </c>
      <c r="B112" s="212"/>
      <c r="C112" s="212"/>
      <c r="D112" s="32">
        <f>SUM(D83:D111)</f>
        <v>150</v>
      </c>
      <c r="E112" s="53">
        <f>SUM(E83:E111)</f>
        <v>150</v>
      </c>
      <c r="F112" s="31">
        <f>SUM(F83:F111)</f>
        <v>160</v>
      </c>
      <c r="G112" s="31">
        <f>SUM(G83:G111)</f>
        <v>19</v>
      </c>
    </row>
    <row r="113" spans="1:7" ht="20.25">
      <c r="A113" s="212" t="s">
        <v>0</v>
      </c>
      <c r="B113" s="212"/>
      <c r="C113" s="212"/>
      <c r="D113" s="32">
        <f>D112+D79+D33</f>
        <v>1184</v>
      </c>
      <c r="E113" s="53">
        <f>E112+E79+E33</f>
        <v>1184</v>
      </c>
      <c r="F113" s="31">
        <v>1410</v>
      </c>
      <c r="G113" s="31">
        <v>423</v>
      </c>
    </row>
  </sheetData>
  <mergeCells count="86">
    <mergeCell ref="G59:G60"/>
    <mergeCell ref="D59:D60"/>
    <mergeCell ref="E37:E40"/>
    <mergeCell ref="G6:G8"/>
    <mergeCell ref="A9:G9"/>
    <mergeCell ref="A34:G34"/>
    <mergeCell ref="B15:B17"/>
    <mergeCell ref="A49:A51"/>
    <mergeCell ref="E49:E51"/>
    <mergeCell ref="A46:A48"/>
    <mergeCell ref="E10:E11"/>
    <mergeCell ref="E14:E25"/>
    <mergeCell ref="B23:B25"/>
    <mergeCell ref="B29:B31"/>
    <mergeCell ref="A27:A28"/>
    <mergeCell ref="B27:B28"/>
    <mergeCell ref="A3:F3"/>
    <mergeCell ref="A5:F5"/>
    <mergeCell ref="D6:E6"/>
    <mergeCell ref="F6:F8"/>
    <mergeCell ref="A6:A8"/>
    <mergeCell ref="A4:F4"/>
    <mergeCell ref="E7:E8"/>
    <mergeCell ref="C6:C8"/>
    <mergeCell ref="B6:B8"/>
    <mergeCell ref="D7:D8"/>
    <mergeCell ref="C59:C60"/>
    <mergeCell ref="B37:B40"/>
    <mergeCell ref="E46:E48"/>
    <mergeCell ref="B49:B51"/>
    <mergeCell ref="B41:B42"/>
    <mergeCell ref="E52:E53"/>
    <mergeCell ref="E56:E62"/>
    <mergeCell ref="E41:E45"/>
    <mergeCell ref="A15:A17"/>
    <mergeCell ref="A33:C33"/>
    <mergeCell ref="A37:A40"/>
    <mergeCell ref="A56:A58"/>
    <mergeCell ref="B46:B48"/>
    <mergeCell ref="A41:A42"/>
    <mergeCell ref="A29:A31"/>
    <mergeCell ref="B18:B19"/>
    <mergeCell ref="A18:A19"/>
    <mergeCell ref="A20:A22"/>
    <mergeCell ref="A23:A25"/>
    <mergeCell ref="B20:B22"/>
    <mergeCell ref="B52:B53"/>
    <mergeCell ref="A113:C113"/>
    <mergeCell ref="A112:C112"/>
    <mergeCell ref="B95:B97"/>
    <mergeCell ref="A95:A97"/>
    <mergeCell ref="B104:B105"/>
    <mergeCell ref="A104:A105"/>
    <mergeCell ref="A108:A109"/>
    <mergeCell ref="B108:B109"/>
    <mergeCell ref="B68:B70"/>
    <mergeCell ref="A68:A70"/>
    <mergeCell ref="B56:B58"/>
    <mergeCell ref="A52:A53"/>
    <mergeCell ref="A59:A60"/>
    <mergeCell ref="B59:B60"/>
    <mergeCell ref="A61:A62"/>
    <mergeCell ref="B61:B62"/>
    <mergeCell ref="B64:B67"/>
    <mergeCell ref="A64:A67"/>
    <mergeCell ref="A86:A87"/>
    <mergeCell ref="A88:A89"/>
    <mergeCell ref="E84:E85"/>
    <mergeCell ref="A81:G81"/>
    <mergeCell ref="A82:G82"/>
    <mergeCell ref="A2:G2"/>
    <mergeCell ref="F59:F60"/>
    <mergeCell ref="E74:E75"/>
    <mergeCell ref="D108:D109"/>
    <mergeCell ref="E93:E94"/>
    <mergeCell ref="E86:E89"/>
    <mergeCell ref="A77:F77"/>
    <mergeCell ref="B93:B94"/>
    <mergeCell ref="B88:B89"/>
    <mergeCell ref="B86:B87"/>
    <mergeCell ref="E99:E101"/>
    <mergeCell ref="A79:C79"/>
    <mergeCell ref="A93:A94"/>
    <mergeCell ref="A80:C80"/>
    <mergeCell ref="A84:A85"/>
    <mergeCell ref="B84:B85"/>
  </mergeCells>
  <pageMargins left="0.55118110236220474" right="0.27559055118110237" top="0.35433070866141736" bottom="0.15748031496062992" header="0.55118110236220474" footer="0.31496062992125984"/>
  <pageSetup paperSize="9" scale="36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06" zoomScaleSheetLayoutView="106" workbookViewId="0">
      <selection activeCell="H12" sqref="H12"/>
    </sheetView>
  </sheetViews>
  <sheetFormatPr defaultRowHeight="12.75"/>
  <cols>
    <col min="1" max="1" width="9.140625" style="5"/>
    <col min="2" max="2" width="40.140625" style="5" customWidth="1"/>
    <col min="3" max="3" width="34.7109375" style="5" customWidth="1"/>
    <col min="4" max="4" width="11.42578125" style="5" customWidth="1"/>
  </cols>
  <sheetData>
    <row r="1" spans="1:5" ht="24" customHeight="1">
      <c r="A1" s="250" t="s">
        <v>127</v>
      </c>
      <c r="B1" s="250"/>
      <c r="C1" s="250"/>
      <c r="D1" s="250"/>
    </row>
    <row r="2" spans="1:5" ht="23.25" customHeight="1">
      <c r="A2" s="249" t="s">
        <v>57</v>
      </c>
      <c r="B2" s="249"/>
      <c r="C2" s="249"/>
      <c r="D2" s="249"/>
    </row>
    <row r="3" spans="1:5" ht="27" customHeight="1">
      <c r="A3" s="253" t="s">
        <v>116</v>
      </c>
      <c r="B3" s="253" t="s">
        <v>254</v>
      </c>
      <c r="C3" s="253" t="s">
        <v>255</v>
      </c>
      <c r="D3" s="237" t="s">
        <v>54</v>
      </c>
      <c r="E3" s="237" t="s">
        <v>195</v>
      </c>
    </row>
    <row r="4" spans="1:5" ht="21" customHeight="1">
      <c r="A4" s="253"/>
      <c r="B4" s="254"/>
      <c r="C4" s="254"/>
      <c r="D4" s="237"/>
      <c r="E4" s="237"/>
    </row>
    <row r="5" spans="1:5" ht="101.25" customHeight="1">
      <c r="A5" s="253"/>
      <c r="B5" s="255"/>
      <c r="C5" s="255"/>
      <c r="D5" s="237"/>
      <c r="E5" s="237"/>
    </row>
    <row r="6" spans="1:5" ht="17.25" customHeight="1">
      <c r="A6" s="238" t="s">
        <v>47</v>
      </c>
      <c r="B6" s="238"/>
      <c r="C6" s="238"/>
      <c r="D6" s="238"/>
      <c r="E6" s="238"/>
    </row>
    <row r="7" spans="1:5">
      <c r="A7" s="238" t="s">
        <v>58</v>
      </c>
      <c r="B7" s="238"/>
      <c r="C7" s="238"/>
      <c r="D7" s="238"/>
      <c r="E7" s="238"/>
    </row>
    <row r="8" spans="1:5" ht="42" customHeight="1">
      <c r="A8" s="172">
        <v>1</v>
      </c>
      <c r="B8" s="173" t="s">
        <v>36</v>
      </c>
      <c r="C8" s="173" t="s">
        <v>133</v>
      </c>
      <c r="D8" s="172">
        <v>15</v>
      </c>
      <c r="E8" s="174">
        <v>3</v>
      </c>
    </row>
    <row r="9" spans="1:5">
      <c r="A9" s="172">
        <v>2</v>
      </c>
      <c r="B9" s="175" t="s">
        <v>28</v>
      </c>
      <c r="C9" s="173" t="s">
        <v>316</v>
      </c>
      <c r="D9" s="172">
        <v>15</v>
      </c>
      <c r="E9" s="176">
        <v>0</v>
      </c>
    </row>
    <row r="10" spans="1:5" ht="27.75" customHeight="1">
      <c r="A10" s="245">
        <v>3</v>
      </c>
      <c r="B10" s="243" t="s">
        <v>317</v>
      </c>
      <c r="C10" s="177" t="s">
        <v>324</v>
      </c>
      <c r="D10" s="172">
        <v>25</v>
      </c>
      <c r="E10" s="176">
        <v>0</v>
      </c>
    </row>
    <row r="11" spans="1:5" ht="15" customHeight="1">
      <c r="A11" s="246"/>
      <c r="B11" s="244"/>
      <c r="C11" s="177" t="s">
        <v>248</v>
      </c>
      <c r="D11" s="172">
        <v>25</v>
      </c>
      <c r="E11" s="176"/>
    </row>
    <row r="12" spans="1:5" ht="13.5" customHeight="1">
      <c r="A12" s="245">
        <v>4</v>
      </c>
      <c r="B12" s="243" t="s">
        <v>320</v>
      </c>
      <c r="C12" s="177" t="s">
        <v>319</v>
      </c>
      <c r="D12" s="172">
        <v>25</v>
      </c>
      <c r="E12" s="176">
        <v>0</v>
      </c>
    </row>
    <row r="13" spans="1:5" ht="25.5">
      <c r="A13" s="247"/>
      <c r="B13" s="248"/>
      <c r="C13" s="177" t="s">
        <v>233</v>
      </c>
      <c r="D13" s="172">
        <v>25</v>
      </c>
      <c r="E13" s="176">
        <v>0</v>
      </c>
    </row>
    <row r="14" spans="1:5">
      <c r="A14" s="246"/>
      <c r="B14" s="244"/>
      <c r="C14" s="177" t="s">
        <v>318</v>
      </c>
      <c r="D14" s="172">
        <v>25</v>
      </c>
      <c r="E14" s="176">
        <v>0</v>
      </c>
    </row>
    <row r="15" spans="1:5">
      <c r="A15" s="178">
        <v>5</v>
      </c>
      <c r="B15" s="177" t="s">
        <v>14</v>
      </c>
      <c r="C15" s="173" t="s">
        <v>173</v>
      </c>
      <c r="D15" s="172">
        <v>15</v>
      </c>
      <c r="E15" s="176">
        <v>0</v>
      </c>
    </row>
    <row r="16" spans="1:5" ht="21.75" customHeight="1">
      <c r="A16" s="239" t="s">
        <v>95</v>
      </c>
      <c r="B16" s="240"/>
      <c r="C16" s="240"/>
      <c r="D16" s="240"/>
      <c r="E16" s="241"/>
    </row>
    <row r="17" spans="1:10" ht="26.25" customHeight="1">
      <c r="A17" s="172">
        <v>1</v>
      </c>
      <c r="B17" s="177" t="s">
        <v>10</v>
      </c>
      <c r="C17" s="177" t="s">
        <v>163</v>
      </c>
      <c r="D17" s="172">
        <v>15</v>
      </c>
      <c r="E17" s="174">
        <v>0</v>
      </c>
    </row>
    <row r="18" spans="1:10" ht="21.75" customHeight="1">
      <c r="A18" s="242" t="s">
        <v>49</v>
      </c>
      <c r="B18" s="242"/>
      <c r="C18" s="242"/>
      <c r="D18" s="242"/>
      <c r="E18" s="242"/>
    </row>
    <row r="19" spans="1:10" ht="39" customHeight="1">
      <c r="A19" s="172">
        <v>1</v>
      </c>
      <c r="B19" s="179" t="s">
        <v>35</v>
      </c>
      <c r="C19" s="173" t="s">
        <v>170</v>
      </c>
      <c r="D19" s="172">
        <v>10</v>
      </c>
      <c r="E19" s="174">
        <v>0</v>
      </c>
    </row>
    <row r="20" spans="1:10">
      <c r="A20" s="172">
        <v>2</v>
      </c>
      <c r="B20" s="179" t="s">
        <v>99</v>
      </c>
      <c r="C20" s="173" t="s">
        <v>316</v>
      </c>
      <c r="D20" s="172">
        <v>10</v>
      </c>
      <c r="E20" s="176">
        <v>0</v>
      </c>
    </row>
    <row r="21" spans="1:10" ht="18" customHeight="1">
      <c r="A21" s="251" t="s">
        <v>59</v>
      </c>
      <c r="B21" s="252"/>
      <c r="C21" s="138"/>
      <c r="D21" s="40">
        <v>205</v>
      </c>
      <c r="E21" s="162">
        <v>3</v>
      </c>
    </row>
    <row r="22" spans="1:10" ht="60" customHeight="1">
      <c r="J22" s="95"/>
    </row>
  </sheetData>
  <mergeCells count="16">
    <mergeCell ref="A2:D2"/>
    <mergeCell ref="A1:D1"/>
    <mergeCell ref="A21:B21"/>
    <mergeCell ref="A3:A5"/>
    <mergeCell ref="B3:B5"/>
    <mergeCell ref="D3:D5"/>
    <mergeCell ref="C3:C5"/>
    <mergeCell ref="E3:E5"/>
    <mergeCell ref="A6:E6"/>
    <mergeCell ref="A7:E7"/>
    <mergeCell ref="A16:E16"/>
    <mergeCell ref="A18:E18"/>
    <mergeCell ref="B10:B11"/>
    <mergeCell ref="A10:A11"/>
    <mergeCell ref="A12:A14"/>
    <mergeCell ref="B12:B14"/>
  </mergeCells>
  <pageMargins left="0.905511811023622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opLeftCell="A2" zoomScale="60" zoomScaleNormal="60" zoomScaleSheetLayoutView="70" workbookViewId="0">
      <selection activeCell="D20" sqref="D20"/>
    </sheetView>
  </sheetViews>
  <sheetFormatPr defaultRowHeight="12.75"/>
  <cols>
    <col min="1" max="1" width="7.140625" style="5" customWidth="1"/>
    <col min="2" max="2" width="79.28515625" style="5" customWidth="1"/>
    <col min="3" max="3" width="83.42578125" style="5" customWidth="1"/>
    <col min="4" max="6" width="10.7109375" style="5" customWidth="1"/>
    <col min="7" max="7" width="10.7109375" customWidth="1"/>
  </cols>
  <sheetData>
    <row r="1" spans="1:7" ht="43.5" customHeight="1">
      <c r="A1" s="268" t="s">
        <v>161</v>
      </c>
      <c r="B1" s="268"/>
      <c r="C1" s="268"/>
      <c r="D1" s="268"/>
      <c r="E1" s="268"/>
      <c r="F1" s="268"/>
    </row>
    <row r="2" spans="1:7" ht="36" customHeight="1">
      <c r="A2" s="269" t="s">
        <v>40</v>
      </c>
      <c r="B2" s="269"/>
      <c r="C2" s="269"/>
      <c r="D2" s="269"/>
      <c r="E2" s="269"/>
      <c r="F2" s="269"/>
    </row>
    <row r="3" spans="1:7" ht="23.25">
      <c r="A3" s="271"/>
      <c r="B3" s="271"/>
      <c r="C3" s="271"/>
      <c r="D3" s="271"/>
      <c r="E3" s="271"/>
      <c r="F3" s="271"/>
    </row>
    <row r="4" spans="1:7" ht="26.25" customHeight="1">
      <c r="A4" s="272" t="s">
        <v>116</v>
      </c>
      <c r="B4" s="226" t="s">
        <v>254</v>
      </c>
      <c r="C4" s="226" t="s">
        <v>255</v>
      </c>
      <c r="D4" s="274" t="s">
        <v>53</v>
      </c>
      <c r="E4" s="274"/>
      <c r="F4" s="225" t="s">
        <v>54</v>
      </c>
      <c r="G4" s="225" t="s">
        <v>195</v>
      </c>
    </row>
    <row r="5" spans="1:7" ht="45.75" customHeight="1">
      <c r="A5" s="272"/>
      <c r="B5" s="273"/>
      <c r="C5" s="226"/>
      <c r="D5" s="274"/>
      <c r="E5" s="274"/>
      <c r="F5" s="225"/>
      <c r="G5" s="225"/>
    </row>
    <row r="6" spans="1:7" ht="21" customHeight="1">
      <c r="A6" s="272"/>
      <c r="B6" s="273"/>
      <c r="C6" s="226"/>
      <c r="D6" s="230" t="s">
        <v>251</v>
      </c>
      <c r="E6" s="230" t="s">
        <v>250</v>
      </c>
      <c r="F6" s="225"/>
      <c r="G6" s="225"/>
    </row>
    <row r="7" spans="1:7" ht="165.75" customHeight="1">
      <c r="A7" s="272"/>
      <c r="B7" s="273"/>
      <c r="C7" s="226"/>
      <c r="D7" s="230"/>
      <c r="E7" s="230"/>
      <c r="F7" s="225"/>
      <c r="G7" s="225"/>
    </row>
    <row r="8" spans="1:7" ht="19.5">
      <c r="A8" s="261" t="s">
        <v>70</v>
      </c>
      <c r="B8" s="261"/>
      <c r="C8" s="261"/>
      <c r="D8" s="261"/>
      <c r="E8" s="261"/>
      <c r="F8" s="261"/>
      <c r="G8" s="261"/>
    </row>
    <row r="9" spans="1:7" ht="24.75" customHeight="1">
      <c r="A9" s="19">
        <v>1</v>
      </c>
      <c r="B9" s="61" t="s">
        <v>20</v>
      </c>
      <c r="C9" s="61" t="s">
        <v>130</v>
      </c>
      <c r="D9" s="73">
        <v>0</v>
      </c>
      <c r="E9" s="73">
        <v>0</v>
      </c>
      <c r="F9" s="73">
        <v>30</v>
      </c>
      <c r="G9" s="97">
        <v>0</v>
      </c>
    </row>
    <row r="10" spans="1:7" ht="53.25" customHeight="1">
      <c r="A10" s="73">
        <v>2</v>
      </c>
      <c r="B10" s="140" t="s">
        <v>1</v>
      </c>
      <c r="C10" s="140" t="s">
        <v>228</v>
      </c>
      <c r="D10" s="73">
        <v>4</v>
      </c>
      <c r="E10" s="205">
        <v>47</v>
      </c>
      <c r="F10" s="73">
        <v>30</v>
      </c>
      <c r="G10" s="97">
        <v>0</v>
      </c>
    </row>
    <row r="11" spans="1:7" ht="33" customHeight="1">
      <c r="A11" s="189">
        <v>3</v>
      </c>
      <c r="B11" s="197" t="s">
        <v>39</v>
      </c>
      <c r="C11" s="140" t="s">
        <v>194</v>
      </c>
      <c r="D11" s="73">
        <v>7</v>
      </c>
      <c r="E11" s="205"/>
      <c r="F11" s="73">
        <v>50</v>
      </c>
      <c r="G11" s="97">
        <v>0</v>
      </c>
    </row>
    <row r="12" spans="1:7" ht="33" customHeight="1">
      <c r="A12" s="208"/>
      <c r="B12" s="207"/>
      <c r="C12" s="140" t="s">
        <v>192</v>
      </c>
      <c r="D12" s="73">
        <v>0</v>
      </c>
      <c r="E12" s="205"/>
      <c r="F12" s="73">
        <v>15</v>
      </c>
      <c r="G12" s="97">
        <v>0</v>
      </c>
    </row>
    <row r="13" spans="1:7" ht="28.5" customHeight="1">
      <c r="A13" s="208"/>
      <c r="B13" s="207"/>
      <c r="C13" s="140" t="s">
        <v>193</v>
      </c>
      <c r="D13" s="73">
        <v>0</v>
      </c>
      <c r="E13" s="205"/>
      <c r="F13" s="73">
        <v>20</v>
      </c>
      <c r="G13" s="97">
        <v>0</v>
      </c>
    </row>
    <row r="14" spans="1:7" ht="24.75" customHeight="1">
      <c r="A14" s="189">
        <v>4</v>
      </c>
      <c r="B14" s="197" t="s">
        <v>3</v>
      </c>
      <c r="C14" s="61" t="s">
        <v>92</v>
      </c>
      <c r="D14" s="73">
        <v>10</v>
      </c>
      <c r="E14" s="205"/>
      <c r="F14" s="73">
        <v>70</v>
      </c>
      <c r="G14" s="97">
        <v>0</v>
      </c>
    </row>
    <row r="15" spans="1:7" ht="28.5" customHeight="1">
      <c r="A15" s="190"/>
      <c r="B15" s="198"/>
      <c r="C15" s="61" t="s">
        <v>191</v>
      </c>
      <c r="D15" s="73">
        <v>0</v>
      </c>
      <c r="E15" s="205"/>
      <c r="F15" s="73">
        <v>40</v>
      </c>
      <c r="G15" s="97">
        <v>0</v>
      </c>
    </row>
    <row r="16" spans="1:7" ht="44.25" customHeight="1">
      <c r="A16" s="189">
        <v>5</v>
      </c>
      <c r="B16" s="197" t="s">
        <v>4</v>
      </c>
      <c r="C16" s="140" t="s">
        <v>196</v>
      </c>
      <c r="D16" s="73">
        <v>8</v>
      </c>
      <c r="E16" s="205"/>
      <c r="F16" s="73">
        <v>50</v>
      </c>
      <c r="G16" s="97">
        <v>0</v>
      </c>
    </row>
    <row r="17" spans="1:7" ht="45.75" customHeight="1">
      <c r="A17" s="208"/>
      <c r="B17" s="207"/>
      <c r="C17" s="140" t="s">
        <v>189</v>
      </c>
      <c r="D17" s="73">
        <v>0</v>
      </c>
      <c r="E17" s="205"/>
      <c r="F17" s="73">
        <v>30</v>
      </c>
      <c r="G17" s="97">
        <v>0</v>
      </c>
    </row>
    <row r="18" spans="1:7" ht="33.75" customHeight="1">
      <c r="A18" s="190"/>
      <c r="B18" s="198"/>
      <c r="C18" s="140" t="s">
        <v>43</v>
      </c>
      <c r="D18" s="73">
        <v>0</v>
      </c>
      <c r="E18" s="205"/>
      <c r="F18" s="98">
        <v>20</v>
      </c>
      <c r="G18" s="97">
        <v>0</v>
      </c>
    </row>
    <row r="19" spans="1:7" ht="36" customHeight="1">
      <c r="A19" s="205">
        <v>6</v>
      </c>
      <c r="B19" s="199" t="s">
        <v>46</v>
      </c>
      <c r="C19" s="61" t="s">
        <v>227</v>
      </c>
      <c r="D19" s="73">
        <v>5</v>
      </c>
      <c r="E19" s="205"/>
      <c r="F19" s="73">
        <v>30</v>
      </c>
      <c r="G19" s="97">
        <v>0</v>
      </c>
    </row>
    <row r="20" spans="1:7" ht="47.25" customHeight="1">
      <c r="A20" s="205"/>
      <c r="B20" s="199"/>
      <c r="C20" s="61" t="s">
        <v>90</v>
      </c>
      <c r="D20" s="73">
        <v>7</v>
      </c>
      <c r="E20" s="205"/>
      <c r="F20" s="73">
        <v>70</v>
      </c>
      <c r="G20" s="97">
        <v>0</v>
      </c>
    </row>
    <row r="21" spans="1:7" ht="36" customHeight="1">
      <c r="A21" s="205"/>
      <c r="B21" s="199"/>
      <c r="C21" s="140" t="s">
        <v>91</v>
      </c>
      <c r="D21" s="73">
        <v>6</v>
      </c>
      <c r="E21" s="205"/>
      <c r="F21" s="73">
        <v>30</v>
      </c>
      <c r="G21" s="97">
        <v>0</v>
      </c>
    </row>
    <row r="22" spans="1:7" ht="45" customHeight="1">
      <c r="A22" s="73">
        <v>7</v>
      </c>
      <c r="B22" s="61" t="s">
        <v>10</v>
      </c>
      <c r="C22" s="147" t="s">
        <v>163</v>
      </c>
      <c r="D22" s="98">
        <v>0</v>
      </c>
      <c r="E22" s="98">
        <v>0</v>
      </c>
      <c r="F22" s="73">
        <v>80</v>
      </c>
      <c r="G22" s="97">
        <v>0</v>
      </c>
    </row>
    <row r="23" spans="1:7" ht="24" customHeight="1">
      <c r="A23" s="189">
        <v>8</v>
      </c>
      <c r="B23" s="197" t="s">
        <v>18</v>
      </c>
      <c r="C23" s="197" t="s">
        <v>75</v>
      </c>
      <c r="D23" s="259">
        <v>0</v>
      </c>
      <c r="E23" s="259">
        <v>0</v>
      </c>
      <c r="F23" s="189">
        <v>50</v>
      </c>
      <c r="G23" s="257">
        <v>0</v>
      </c>
    </row>
    <row r="24" spans="1:7" ht="14.25" customHeight="1">
      <c r="A24" s="190"/>
      <c r="B24" s="198"/>
      <c r="C24" s="198"/>
      <c r="D24" s="260"/>
      <c r="E24" s="260"/>
      <c r="F24" s="190"/>
      <c r="G24" s="258"/>
    </row>
    <row r="25" spans="1:7" ht="39.75" customHeight="1">
      <c r="A25" s="73">
        <v>9</v>
      </c>
      <c r="B25" s="61" t="s">
        <v>69</v>
      </c>
      <c r="C25" s="147" t="s">
        <v>186</v>
      </c>
      <c r="D25" s="73">
        <v>0</v>
      </c>
      <c r="E25" s="73">
        <v>0</v>
      </c>
      <c r="F25" s="73">
        <v>50</v>
      </c>
      <c r="G25" s="97">
        <v>0</v>
      </c>
    </row>
    <row r="26" spans="1:7" ht="21" customHeight="1">
      <c r="A26" s="17"/>
      <c r="B26" s="100" t="s">
        <v>73</v>
      </c>
      <c r="C26" s="99"/>
      <c r="D26" s="72">
        <v>47</v>
      </c>
      <c r="E26" s="72">
        <v>47</v>
      </c>
      <c r="F26" s="72">
        <f>SUM(F9:F25)</f>
        <v>665</v>
      </c>
      <c r="G26" s="107">
        <v>0</v>
      </c>
    </row>
    <row r="27" spans="1:7" ht="24.75" customHeight="1">
      <c r="A27" s="206" t="s">
        <v>72</v>
      </c>
      <c r="B27" s="206"/>
      <c r="C27" s="206"/>
      <c r="D27" s="206"/>
      <c r="E27" s="206"/>
      <c r="F27" s="206"/>
      <c r="G27" s="206"/>
    </row>
    <row r="28" spans="1:7" ht="45.75" customHeight="1">
      <c r="A28" s="205">
        <v>1</v>
      </c>
      <c r="B28" s="199" t="s">
        <v>21</v>
      </c>
      <c r="C28" s="197" t="s">
        <v>131</v>
      </c>
      <c r="D28" s="189">
        <v>0</v>
      </c>
      <c r="E28" s="189">
        <v>0</v>
      </c>
      <c r="F28" s="189">
        <v>60</v>
      </c>
      <c r="G28" s="257">
        <v>0</v>
      </c>
    </row>
    <row r="29" spans="1:7" ht="18" customHeight="1">
      <c r="A29" s="205"/>
      <c r="B29" s="199"/>
      <c r="C29" s="198"/>
      <c r="D29" s="190"/>
      <c r="E29" s="190"/>
      <c r="F29" s="190"/>
      <c r="G29" s="258"/>
    </row>
    <row r="30" spans="1:7" ht="24.75" customHeight="1">
      <c r="A30" s="73">
        <v>2</v>
      </c>
      <c r="B30" s="140" t="s">
        <v>38</v>
      </c>
      <c r="C30" s="140" t="s">
        <v>181</v>
      </c>
      <c r="D30" s="73">
        <v>0</v>
      </c>
      <c r="E30" s="73">
        <v>0</v>
      </c>
      <c r="F30" s="73">
        <v>50</v>
      </c>
      <c r="G30" s="101">
        <v>0</v>
      </c>
    </row>
    <row r="31" spans="1:7" ht="24.75" customHeight="1">
      <c r="A31" s="189">
        <v>3</v>
      </c>
      <c r="B31" s="197" t="s">
        <v>29</v>
      </c>
      <c r="C31" s="161" t="s">
        <v>178</v>
      </c>
      <c r="D31" s="73">
        <v>0</v>
      </c>
      <c r="E31" s="73">
        <v>0</v>
      </c>
      <c r="F31" s="73">
        <v>40</v>
      </c>
      <c r="G31" s="101">
        <v>0</v>
      </c>
    </row>
    <row r="32" spans="1:7" ht="42" customHeight="1">
      <c r="A32" s="190"/>
      <c r="B32" s="198"/>
      <c r="C32" s="140" t="s">
        <v>226</v>
      </c>
      <c r="D32" s="73">
        <v>0</v>
      </c>
      <c r="E32" s="73">
        <v>0</v>
      </c>
      <c r="F32" s="73">
        <v>20</v>
      </c>
      <c r="G32" s="101">
        <v>0</v>
      </c>
    </row>
    <row r="33" spans="1:7" ht="24.75" customHeight="1">
      <c r="A33" s="73">
        <v>4</v>
      </c>
      <c r="B33" s="61" t="s">
        <v>55</v>
      </c>
      <c r="C33" s="61" t="s">
        <v>56</v>
      </c>
      <c r="D33" s="73">
        <v>0</v>
      </c>
      <c r="E33" s="73">
        <v>0</v>
      </c>
      <c r="F33" s="73">
        <v>25</v>
      </c>
      <c r="G33" s="101">
        <v>0</v>
      </c>
    </row>
    <row r="34" spans="1:7" ht="24.75" customHeight="1">
      <c r="A34" s="73">
        <v>5</v>
      </c>
      <c r="B34" s="61" t="s">
        <v>16</v>
      </c>
      <c r="C34" s="61" t="s">
        <v>120</v>
      </c>
      <c r="D34" s="73">
        <v>0</v>
      </c>
      <c r="E34" s="73">
        <v>0</v>
      </c>
      <c r="F34" s="73">
        <v>60</v>
      </c>
      <c r="G34" s="101">
        <v>0</v>
      </c>
    </row>
    <row r="35" spans="1:7" ht="41.25" customHeight="1">
      <c r="A35" s="73">
        <v>6</v>
      </c>
      <c r="B35" s="61" t="s">
        <v>102</v>
      </c>
      <c r="C35" s="61" t="s">
        <v>133</v>
      </c>
      <c r="D35" s="73">
        <v>0</v>
      </c>
      <c r="E35" s="73">
        <v>0</v>
      </c>
      <c r="F35" s="73">
        <v>20</v>
      </c>
      <c r="G35" s="101">
        <v>0</v>
      </c>
    </row>
    <row r="36" spans="1:7" ht="27" customHeight="1">
      <c r="A36" s="205">
        <v>7</v>
      </c>
      <c r="B36" s="199" t="s">
        <v>13</v>
      </c>
      <c r="C36" s="140" t="s">
        <v>83</v>
      </c>
      <c r="D36" s="73">
        <v>0</v>
      </c>
      <c r="E36" s="73">
        <v>0</v>
      </c>
      <c r="F36" s="73">
        <v>20</v>
      </c>
      <c r="G36" s="101">
        <v>0</v>
      </c>
    </row>
    <row r="37" spans="1:7" ht="41.25" customHeight="1">
      <c r="A37" s="205"/>
      <c r="B37" s="199"/>
      <c r="C37" s="197" t="s">
        <v>84</v>
      </c>
      <c r="D37" s="189">
        <v>0</v>
      </c>
      <c r="E37" s="189">
        <v>0</v>
      </c>
      <c r="F37" s="189">
        <v>20</v>
      </c>
      <c r="G37" s="257">
        <v>0</v>
      </c>
    </row>
    <row r="38" spans="1:7" ht="2.25" customHeight="1">
      <c r="A38" s="205"/>
      <c r="B38" s="199"/>
      <c r="C38" s="207"/>
      <c r="D38" s="208"/>
      <c r="E38" s="208"/>
      <c r="F38" s="208"/>
      <c r="G38" s="283"/>
    </row>
    <row r="39" spans="1:7" ht="3" hidden="1" customHeight="1">
      <c r="A39" s="205"/>
      <c r="B39" s="199"/>
      <c r="C39" s="198"/>
      <c r="D39" s="190"/>
      <c r="E39" s="190"/>
      <c r="F39" s="190"/>
      <c r="G39" s="258"/>
    </row>
    <row r="40" spans="1:7" ht="42.75" customHeight="1">
      <c r="A40" s="73">
        <v>8</v>
      </c>
      <c r="B40" s="140" t="s">
        <v>124</v>
      </c>
      <c r="C40" s="140" t="s">
        <v>125</v>
      </c>
      <c r="D40" s="44">
        <v>0</v>
      </c>
      <c r="E40" s="44">
        <v>0</v>
      </c>
      <c r="F40" s="44">
        <v>15</v>
      </c>
      <c r="G40" s="180">
        <v>0</v>
      </c>
    </row>
    <row r="41" spans="1:7" ht="22.5" customHeight="1">
      <c r="A41" s="189">
        <v>9</v>
      </c>
      <c r="B41" s="197" t="s">
        <v>103</v>
      </c>
      <c r="C41" s="197" t="s">
        <v>175</v>
      </c>
      <c r="D41" s="189">
        <v>0</v>
      </c>
      <c r="E41" s="189">
        <v>0</v>
      </c>
      <c r="F41" s="189">
        <v>20</v>
      </c>
      <c r="G41" s="257">
        <v>0</v>
      </c>
    </row>
    <row r="42" spans="1:7" ht="5.25" customHeight="1">
      <c r="A42" s="208"/>
      <c r="B42" s="207"/>
      <c r="C42" s="207"/>
      <c r="D42" s="208"/>
      <c r="E42" s="208"/>
      <c r="F42" s="208"/>
      <c r="G42" s="283"/>
    </row>
    <row r="43" spans="1:7" ht="3.75" hidden="1" customHeight="1">
      <c r="A43" s="190"/>
      <c r="B43" s="198"/>
      <c r="C43" s="198"/>
      <c r="D43" s="190"/>
      <c r="E43" s="190"/>
      <c r="F43" s="190"/>
      <c r="G43" s="258"/>
    </row>
    <row r="44" spans="1:7" ht="28.5" customHeight="1">
      <c r="A44" s="191">
        <v>10</v>
      </c>
      <c r="B44" s="197" t="s">
        <v>104</v>
      </c>
      <c r="C44" s="265" t="s">
        <v>198</v>
      </c>
      <c r="D44" s="160">
        <v>0</v>
      </c>
      <c r="E44" s="160">
        <v>0</v>
      </c>
      <c r="F44" s="160">
        <v>20</v>
      </c>
      <c r="G44" s="170">
        <v>0</v>
      </c>
    </row>
    <row r="45" spans="1:7" ht="6" hidden="1" customHeight="1">
      <c r="A45" s="195"/>
      <c r="B45" s="207"/>
      <c r="C45" s="266"/>
      <c r="D45" s="166"/>
      <c r="E45" s="166"/>
      <c r="F45" s="166"/>
      <c r="G45" s="168"/>
    </row>
    <row r="46" spans="1:7" ht="13.5" hidden="1" customHeight="1">
      <c r="A46" s="192"/>
      <c r="B46" s="198"/>
      <c r="C46" s="267"/>
      <c r="D46" s="167"/>
      <c r="E46" s="167"/>
      <c r="F46" s="167"/>
      <c r="G46" s="169"/>
    </row>
    <row r="47" spans="1:7" ht="24.75" customHeight="1">
      <c r="A47" s="139">
        <v>11</v>
      </c>
      <c r="B47" s="140" t="s">
        <v>106</v>
      </c>
      <c r="C47" s="140" t="s">
        <v>173</v>
      </c>
      <c r="D47" s="139">
        <v>0</v>
      </c>
      <c r="E47" s="139">
        <v>0</v>
      </c>
      <c r="F47" s="139">
        <v>30</v>
      </c>
      <c r="G47" s="150">
        <v>0</v>
      </c>
    </row>
    <row r="48" spans="1:7" ht="24.75" customHeight="1">
      <c r="A48" s="139">
        <v>12</v>
      </c>
      <c r="B48" s="61" t="s">
        <v>9</v>
      </c>
      <c r="C48" s="61" t="s">
        <v>126</v>
      </c>
      <c r="D48" s="139">
        <v>0</v>
      </c>
      <c r="E48" s="139">
        <v>0</v>
      </c>
      <c r="F48" s="139">
        <v>20</v>
      </c>
      <c r="G48" s="150">
        <v>0</v>
      </c>
    </row>
    <row r="49" spans="1:8" ht="24.75" customHeight="1">
      <c r="A49" s="139">
        <v>13</v>
      </c>
      <c r="B49" s="140" t="s">
        <v>8</v>
      </c>
      <c r="C49" s="140" t="s">
        <v>225</v>
      </c>
      <c r="D49" s="139">
        <v>0</v>
      </c>
      <c r="E49" s="139">
        <v>0</v>
      </c>
      <c r="F49" s="139">
        <v>20</v>
      </c>
      <c r="G49" s="150">
        <v>0</v>
      </c>
    </row>
    <row r="50" spans="1:8" ht="24.75" customHeight="1">
      <c r="A50" s="262" t="s">
        <v>77</v>
      </c>
      <c r="B50" s="263"/>
      <c r="C50" s="263"/>
      <c r="D50" s="263"/>
      <c r="E50" s="263"/>
      <c r="F50" s="263"/>
      <c r="G50" s="264"/>
    </row>
    <row r="51" spans="1:8" ht="27" customHeight="1">
      <c r="A51" s="139">
        <v>14</v>
      </c>
      <c r="B51" s="143" t="s">
        <v>76</v>
      </c>
      <c r="C51" s="143" t="s">
        <v>101</v>
      </c>
      <c r="D51" s="139">
        <v>0</v>
      </c>
      <c r="E51" s="139">
        <v>0</v>
      </c>
      <c r="F51" s="139">
        <v>20</v>
      </c>
      <c r="G51" s="150">
        <v>0</v>
      </c>
    </row>
    <row r="52" spans="1:8" ht="27" customHeight="1">
      <c r="A52" s="270" t="s">
        <v>87</v>
      </c>
      <c r="B52" s="270"/>
      <c r="C52" s="270"/>
      <c r="D52" s="72">
        <v>0</v>
      </c>
      <c r="E52" s="72">
        <v>0</v>
      </c>
      <c r="F52" s="72">
        <v>460</v>
      </c>
      <c r="G52" s="106">
        <v>0</v>
      </c>
    </row>
    <row r="53" spans="1:8" ht="24.75" customHeight="1">
      <c r="A53" s="270" t="s">
        <v>279</v>
      </c>
      <c r="B53" s="270"/>
      <c r="C53" s="270"/>
      <c r="D53" s="72">
        <v>47</v>
      </c>
      <c r="E53" s="72">
        <v>47</v>
      </c>
      <c r="F53" s="72">
        <v>1125</v>
      </c>
      <c r="G53" s="106">
        <v>0</v>
      </c>
    </row>
    <row r="54" spans="1:8" ht="24.75" customHeight="1">
      <c r="A54" s="280" t="s">
        <v>49</v>
      </c>
      <c r="B54" s="281"/>
      <c r="C54" s="281"/>
      <c r="D54" s="281"/>
      <c r="E54" s="281"/>
      <c r="F54" s="281"/>
      <c r="G54" s="282"/>
    </row>
    <row r="55" spans="1:8" ht="47.25" customHeight="1">
      <c r="A55" s="73">
        <v>1</v>
      </c>
      <c r="B55" s="140" t="s">
        <v>35</v>
      </c>
      <c r="C55" s="61" t="s">
        <v>170</v>
      </c>
      <c r="D55" s="73">
        <v>0</v>
      </c>
      <c r="E55" s="73">
        <v>0</v>
      </c>
      <c r="F55" s="73">
        <v>50</v>
      </c>
      <c r="G55" s="101">
        <v>0</v>
      </c>
    </row>
    <row r="56" spans="1:8" ht="24.75" customHeight="1">
      <c r="A56" s="73">
        <v>2</v>
      </c>
      <c r="B56" s="140" t="s">
        <v>22</v>
      </c>
      <c r="C56" s="61" t="s">
        <v>98</v>
      </c>
      <c r="D56" s="73">
        <v>0</v>
      </c>
      <c r="E56" s="73">
        <v>0</v>
      </c>
      <c r="F56" s="73">
        <v>20</v>
      </c>
      <c r="G56" s="101">
        <v>0</v>
      </c>
    </row>
    <row r="57" spans="1:8" ht="24.75" customHeight="1">
      <c r="A57" s="73">
        <v>3</v>
      </c>
      <c r="B57" s="140" t="s">
        <v>23</v>
      </c>
      <c r="C57" s="140" t="s">
        <v>224</v>
      </c>
      <c r="D57" s="73">
        <v>0</v>
      </c>
      <c r="E57" s="73">
        <v>0</v>
      </c>
      <c r="F57" s="73">
        <v>20</v>
      </c>
      <c r="G57" s="101">
        <v>0</v>
      </c>
    </row>
    <row r="58" spans="1:8" ht="24.75" customHeight="1">
      <c r="A58" s="73">
        <v>4</v>
      </c>
      <c r="B58" s="140" t="s">
        <v>80</v>
      </c>
      <c r="C58" s="140" t="s">
        <v>223</v>
      </c>
      <c r="D58" s="73">
        <v>0</v>
      </c>
      <c r="E58" s="73">
        <v>0</v>
      </c>
      <c r="F58" s="73">
        <v>10</v>
      </c>
      <c r="G58" s="101">
        <v>0</v>
      </c>
    </row>
    <row r="59" spans="1:8" ht="42" customHeight="1">
      <c r="A59" s="73">
        <v>5</v>
      </c>
      <c r="B59" s="140" t="s">
        <v>45</v>
      </c>
      <c r="C59" s="140" t="s">
        <v>222</v>
      </c>
      <c r="D59" s="73">
        <v>0</v>
      </c>
      <c r="E59" s="73">
        <v>0</v>
      </c>
      <c r="F59" s="73">
        <v>50</v>
      </c>
      <c r="G59" s="101">
        <v>0</v>
      </c>
    </row>
    <row r="60" spans="1:8" ht="24.75" customHeight="1">
      <c r="A60" s="73">
        <v>6</v>
      </c>
      <c r="B60" s="140" t="s">
        <v>44</v>
      </c>
      <c r="C60" s="140" t="s">
        <v>112</v>
      </c>
      <c r="D60" s="73">
        <v>0</v>
      </c>
      <c r="E60" s="73">
        <v>0</v>
      </c>
      <c r="F60" s="73">
        <v>20</v>
      </c>
      <c r="G60" s="101">
        <v>0</v>
      </c>
    </row>
    <row r="61" spans="1:8" ht="47.25" customHeight="1">
      <c r="A61" s="73">
        <v>7</v>
      </c>
      <c r="B61" s="140" t="s">
        <v>27</v>
      </c>
      <c r="C61" s="140" t="s">
        <v>221</v>
      </c>
      <c r="D61" s="73">
        <v>0</v>
      </c>
      <c r="E61" s="73">
        <v>0</v>
      </c>
      <c r="F61" s="73">
        <v>20</v>
      </c>
      <c r="G61" s="101">
        <v>0</v>
      </c>
    </row>
    <row r="62" spans="1:8" ht="24.75" customHeight="1">
      <c r="A62" s="205">
        <v>8</v>
      </c>
      <c r="B62" s="199" t="s">
        <v>24</v>
      </c>
      <c r="C62" s="61" t="s">
        <v>121</v>
      </c>
      <c r="D62" s="73">
        <v>0</v>
      </c>
      <c r="E62" s="73">
        <v>0</v>
      </c>
      <c r="F62" s="73">
        <v>15</v>
      </c>
      <c r="G62" s="101">
        <v>0</v>
      </c>
    </row>
    <row r="63" spans="1:8" ht="24.75" customHeight="1">
      <c r="A63" s="205"/>
      <c r="B63" s="199"/>
      <c r="C63" s="140" t="s">
        <v>122</v>
      </c>
      <c r="D63" s="73">
        <v>0</v>
      </c>
      <c r="E63" s="73">
        <v>0</v>
      </c>
      <c r="F63" s="73">
        <v>15</v>
      </c>
      <c r="G63" s="101"/>
    </row>
    <row r="64" spans="1:8" ht="39.75" customHeight="1">
      <c r="A64" s="189">
        <v>9</v>
      </c>
      <c r="B64" s="197" t="s">
        <v>25</v>
      </c>
      <c r="C64" s="197" t="s">
        <v>220</v>
      </c>
      <c r="D64" s="189">
        <v>0</v>
      </c>
      <c r="E64" s="189">
        <v>0</v>
      </c>
      <c r="F64" s="189">
        <v>20</v>
      </c>
      <c r="G64" s="257">
        <v>0</v>
      </c>
      <c r="H64" s="256"/>
    </row>
    <row r="65" spans="1:8" ht="6.75" customHeight="1">
      <c r="A65" s="190"/>
      <c r="B65" s="198"/>
      <c r="C65" s="198"/>
      <c r="D65" s="190"/>
      <c r="E65" s="190"/>
      <c r="F65" s="190"/>
      <c r="G65" s="258"/>
      <c r="H65" s="256"/>
    </row>
    <row r="66" spans="1:8" ht="24.75" customHeight="1">
      <c r="A66" s="73">
        <v>10</v>
      </c>
      <c r="B66" s="140" t="s">
        <v>31</v>
      </c>
      <c r="C66" s="140" t="s">
        <v>219</v>
      </c>
      <c r="D66" s="73">
        <v>0</v>
      </c>
      <c r="E66" s="73">
        <v>0</v>
      </c>
      <c r="F66" s="73">
        <v>20</v>
      </c>
      <c r="G66" s="101">
        <v>0</v>
      </c>
    </row>
    <row r="67" spans="1:8" ht="72.75" customHeight="1">
      <c r="A67" s="73">
        <v>11</v>
      </c>
      <c r="B67" s="140" t="s">
        <v>26</v>
      </c>
      <c r="C67" s="140" t="s">
        <v>218</v>
      </c>
      <c r="D67" s="73">
        <v>0</v>
      </c>
      <c r="E67" s="73">
        <v>0</v>
      </c>
      <c r="F67" s="73">
        <v>10</v>
      </c>
      <c r="G67" s="101">
        <v>0</v>
      </c>
    </row>
    <row r="68" spans="1:8" ht="24.75" customHeight="1">
      <c r="A68" s="189">
        <v>12</v>
      </c>
      <c r="B68" s="197" t="s">
        <v>30</v>
      </c>
      <c r="C68" s="140" t="s">
        <v>169</v>
      </c>
      <c r="D68" s="73">
        <v>0</v>
      </c>
      <c r="E68" s="73">
        <v>0</v>
      </c>
      <c r="F68" s="73">
        <v>120</v>
      </c>
      <c r="G68" s="101">
        <v>0</v>
      </c>
    </row>
    <row r="69" spans="1:8" ht="24.75" customHeight="1">
      <c r="A69" s="190"/>
      <c r="B69" s="198"/>
      <c r="C69" s="140" t="s">
        <v>168</v>
      </c>
      <c r="D69" s="73">
        <v>0</v>
      </c>
      <c r="E69" s="73">
        <v>0</v>
      </c>
      <c r="F69" s="73">
        <v>30</v>
      </c>
      <c r="G69" s="101">
        <v>0</v>
      </c>
    </row>
    <row r="70" spans="1:8" ht="24.75" customHeight="1">
      <c r="A70" s="73">
        <v>13</v>
      </c>
      <c r="B70" s="140" t="s">
        <v>33</v>
      </c>
      <c r="C70" s="140" t="s">
        <v>166</v>
      </c>
      <c r="D70" s="73">
        <v>0</v>
      </c>
      <c r="E70" s="73">
        <v>0</v>
      </c>
      <c r="F70" s="73">
        <v>10</v>
      </c>
      <c r="G70" s="101">
        <v>0</v>
      </c>
    </row>
    <row r="71" spans="1:8" ht="24.75" customHeight="1">
      <c r="A71" s="277" t="s">
        <v>281</v>
      </c>
      <c r="B71" s="278"/>
      <c r="C71" s="279"/>
      <c r="D71" s="72">
        <v>0</v>
      </c>
      <c r="E71" s="72">
        <v>0</v>
      </c>
      <c r="F71" s="72">
        <v>430</v>
      </c>
      <c r="G71" s="106">
        <v>0</v>
      </c>
    </row>
    <row r="72" spans="1:8" ht="24.75" customHeight="1">
      <c r="A72" s="270" t="s">
        <v>280</v>
      </c>
      <c r="B72" s="270"/>
      <c r="C72" s="270"/>
      <c r="D72" s="72">
        <v>47</v>
      </c>
      <c r="E72" s="72">
        <v>47</v>
      </c>
      <c r="F72" s="72">
        <v>1555</v>
      </c>
      <c r="G72" s="106">
        <v>0</v>
      </c>
    </row>
    <row r="73" spans="1:8" ht="18.75">
      <c r="C73" s="6"/>
      <c r="G73" s="96"/>
    </row>
    <row r="74" spans="1:8" ht="31.5" customHeight="1">
      <c r="A74" s="276" t="s">
        <v>105</v>
      </c>
      <c r="B74" s="276"/>
      <c r="C74" s="6"/>
      <c r="D74"/>
      <c r="E74"/>
      <c r="F74"/>
    </row>
    <row r="75" spans="1:8" ht="22.5" customHeight="1">
      <c r="A75" s="275" t="s">
        <v>252</v>
      </c>
      <c r="B75" s="275"/>
      <c r="C75" s="275"/>
      <c r="D75"/>
      <c r="E75"/>
      <c r="F75"/>
    </row>
    <row r="76" spans="1:8" ht="22.5" customHeight="1">
      <c r="A76" s="45"/>
      <c r="B76" s="45"/>
      <c r="C76" s="45"/>
      <c r="D76"/>
      <c r="E76"/>
      <c r="F76"/>
    </row>
    <row r="77" spans="1:8" ht="22.5" customHeight="1">
      <c r="A77" s="45"/>
      <c r="B77" s="45"/>
      <c r="C77" s="45"/>
      <c r="D77"/>
      <c r="E77"/>
      <c r="F77"/>
    </row>
    <row r="78" spans="1:8" ht="22.5" customHeight="1">
      <c r="A78" s="45"/>
      <c r="B78" s="45"/>
      <c r="C78" s="45"/>
      <c r="D78"/>
      <c r="E78"/>
      <c r="F78"/>
    </row>
    <row r="79" spans="1:8" ht="18.75">
      <c r="C79" s="6"/>
      <c r="D79"/>
      <c r="E79"/>
      <c r="F79"/>
    </row>
  </sheetData>
  <mergeCells count="75">
    <mergeCell ref="A54:G54"/>
    <mergeCell ref="B23:B24"/>
    <mergeCell ref="A23:A24"/>
    <mergeCell ref="B41:B43"/>
    <mergeCell ref="C28:C29"/>
    <mergeCell ref="D28:D29"/>
    <mergeCell ref="G41:G43"/>
    <mergeCell ref="C41:C43"/>
    <mergeCell ref="D41:D43"/>
    <mergeCell ref="E41:E43"/>
    <mergeCell ref="F41:F43"/>
    <mergeCell ref="C37:C39"/>
    <mergeCell ref="D37:D39"/>
    <mergeCell ref="E37:E39"/>
    <mergeCell ref="F37:F39"/>
    <mergeCell ref="G37:G39"/>
    <mergeCell ref="E6:E7"/>
    <mergeCell ref="E28:E29"/>
    <mergeCell ref="F28:F29"/>
    <mergeCell ref="G28:G29"/>
    <mergeCell ref="A75:C75"/>
    <mergeCell ref="A72:C72"/>
    <mergeCell ref="A74:B74"/>
    <mergeCell ref="B68:B69"/>
    <mergeCell ref="A68:A69"/>
    <mergeCell ref="A71:C71"/>
    <mergeCell ref="B64:B65"/>
    <mergeCell ref="A64:A65"/>
    <mergeCell ref="A41:A43"/>
    <mergeCell ref="A44:A46"/>
    <mergeCell ref="B44:B46"/>
    <mergeCell ref="A53:C53"/>
    <mergeCell ref="B16:B18"/>
    <mergeCell ref="A1:F1"/>
    <mergeCell ref="A2:F2"/>
    <mergeCell ref="B62:B63"/>
    <mergeCell ref="A62:A63"/>
    <mergeCell ref="A19:A21"/>
    <mergeCell ref="A28:A29"/>
    <mergeCell ref="B36:B39"/>
    <mergeCell ref="A52:C52"/>
    <mergeCell ref="A3:F3"/>
    <mergeCell ref="A4:A7"/>
    <mergeCell ref="B4:B7"/>
    <mergeCell ref="C4:C7"/>
    <mergeCell ref="F4:F7"/>
    <mergeCell ref="D6:D7"/>
    <mergeCell ref="D4:E5"/>
    <mergeCell ref="G4:G7"/>
    <mergeCell ref="A8:G8"/>
    <mergeCell ref="A27:G27"/>
    <mergeCell ref="A50:G50"/>
    <mergeCell ref="B19:B21"/>
    <mergeCell ref="B28:B29"/>
    <mergeCell ref="A36:A39"/>
    <mergeCell ref="A11:A13"/>
    <mergeCell ref="B11:B13"/>
    <mergeCell ref="A14:A15"/>
    <mergeCell ref="E10:E21"/>
    <mergeCell ref="A31:A32"/>
    <mergeCell ref="B31:B32"/>
    <mergeCell ref="B14:B15"/>
    <mergeCell ref="A16:A18"/>
    <mergeCell ref="C44:C46"/>
    <mergeCell ref="C23:C24"/>
    <mergeCell ref="D23:D24"/>
    <mergeCell ref="E23:E24"/>
    <mergeCell ref="F23:F24"/>
    <mergeCell ref="G23:G24"/>
    <mergeCell ref="H64:H65"/>
    <mergeCell ref="C64:C65"/>
    <mergeCell ref="D64:D65"/>
    <mergeCell ref="E64:E65"/>
    <mergeCell ref="F64:F65"/>
    <mergeCell ref="G64:G65"/>
  </mergeCells>
  <pageMargins left="0.98425196850393704" right="0.47244094488188981" top="0.47244094488188981" bottom="0.74803149606299213" header="0.31496062992125984" footer="0.31496062992125984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WhiteSpace="0" view="pageBreakPreview" topLeftCell="A16" zoomScale="70" zoomScaleSheetLayoutView="70" zoomScalePageLayoutView="50" workbookViewId="0">
      <selection activeCell="G24" sqref="G24"/>
    </sheetView>
  </sheetViews>
  <sheetFormatPr defaultRowHeight="18.75"/>
  <cols>
    <col min="1" max="1" width="15" style="5" customWidth="1"/>
    <col min="2" max="2" width="66.5703125" style="5" customWidth="1"/>
    <col min="3" max="3" width="69.42578125" style="6" customWidth="1"/>
    <col min="4" max="5" width="18.5703125" style="5" customWidth="1"/>
  </cols>
  <sheetData>
    <row r="1" spans="1:5">
      <c r="A1" s="284" t="s">
        <v>127</v>
      </c>
      <c r="B1" s="284"/>
      <c r="C1" s="284"/>
      <c r="D1" s="284"/>
      <c r="E1" s="284"/>
    </row>
    <row r="2" spans="1:5" ht="24.75" customHeight="1">
      <c r="A2" s="285" t="s">
        <v>50</v>
      </c>
      <c r="B2" s="285"/>
      <c r="C2" s="285"/>
      <c r="D2" s="285"/>
      <c r="E2" s="285"/>
    </row>
    <row r="3" spans="1:5">
      <c r="A3" s="286"/>
      <c r="B3" s="286"/>
      <c r="C3" s="286"/>
      <c r="D3" s="286"/>
      <c r="E3" s="286"/>
    </row>
    <row r="4" spans="1:5" ht="25.5" customHeight="1">
      <c r="A4" s="274" t="s">
        <v>51</v>
      </c>
      <c r="B4" s="287" t="s">
        <v>52</v>
      </c>
      <c r="C4" s="294" t="s">
        <v>303</v>
      </c>
      <c r="D4" s="274" t="s">
        <v>63</v>
      </c>
      <c r="E4" s="291"/>
    </row>
    <row r="5" spans="1:5" ht="15.75" customHeight="1">
      <c r="A5" s="291"/>
      <c r="B5" s="288"/>
      <c r="C5" s="294"/>
      <c r="D5" s="292" t="s">
        <v>61</v>
      </c>
      <c r="E5" s="292" t="s">
        <v>54</v>
      </c>
    </row>
    <row r="6" spans="1:5" ht="132" customHeight="1">
      <c r="A6" s="291"/>
      <c r="B6" s="288"/>
      <c r="C6" s="294"/>
      <c r="D6" s="293"/>
      <c r="E6" s="293"/>
    </row>
    <row r="7" spans="1:5" ht="24.95" customHeight="1">
      <c r="A7" s="111" t="s">
        <v>199</v>
      </c>
      <c r="B7" s="26" t="s">
        <v>200</v>
      </c>
      <c r="C7" s="113" t="s">
        <v>285</v>
      </c>
      <c r="D7" s="93">
        <v>0</v>
      </c>
      <c r="E7" s="93">
        <v>1</v>
      </c>
    </row>
    <row r="8" spans="1:5" ht="24.95" customHeight="1">
      <c r="A8" s="296" t="s">
        <v>142</v>
      </c>
      <c r="B8" s="289" t="s">
        <v>143</v>
      </c>
      <c r="C8" s="295" t="s">
        <v>286</v>
      </c>
      <c r="D8" s="297">
        <v>1</v>
      </c>
      <c r="E8" s="297">
        <v>1</v>
      </c>
    </row>
    <row r="9" spans="1:5" ht="36.75" customHeight="1">
      <c r="A9" s="296"/>
      <c r="B9" s="289"/>
      <c r="C9" s="295"/>
      <c r="D9" s="297"/>
      <c r="E9" s="297"/>
    </row>
    <row r="10" spans="1:5" ht="24.95" customHeight="1">
      <c r="A10" s="111" t="s">
        <v>201</v>
      </c>
      <c r="B10" s="26" t="s">
        <v>202</v>
      </c>
      <c r="C10" s="114" t="s">
        <v>287</v>
      </c>
      <c r="D10" s="93">
        <v>0</v>
      </c>
      <c r="E10" s="93">
        <v>1</v>
      </c>
    </row>
    <row r="11" spans="1:5" ht="24.95" customHeight="1">
      <c r="A11" s="111" t="s">
        <v>203</v>
      </c>
      <c r="B11" s="26" t="s">
        <v>204</v>
      </c>
      <c r="C11" s="114" t="s">
        <v>288</v>
      </c>
      <c r="D11" s="93">
        <v>0</v>
      </c>
      <c r="E11" s="93">
        <v>1</v>
      </c>
    </row>
    <row r="12" spans="1:5" ht="120" customHeight="1">
      <c r="A12" s="111" t="s">
        <v>144</v>
      </c>
      <c r="B12" s="27" t="s">
        <v>145</v>
      </c>
      <c r="C12" s="115" t="s">
        <v>289</v>
      </c>
      <c r="D12" s="93">
        <v>3</v>
      </c>
      <c r="E12" s="93">
        <v>3</v>
      </c>
    </row>
    <row r="13" spans="1:5" ht="131.25" customHeight="1">
      <c r="A13" s="111" t="s">
        <v>146</v>
      </c>
      <c r="B13" s="27" t="s">
        <v>147</v>
      </c>
      <c r="C13" s="116" t="s">
        <v>290</v>
      </c>
      <c r="D13" s="93">
        <v>3</v>
      </c>
      <c r="E13" s="93">
        <v>4</v>
      </c>
    </row>
    <row r="14" spans="1:5" ht="39.950000000000003" customHeight="1">
      <c r="A14" s="111" t="s">
        <v>148</v>
      </c>
      <c r="B14" s="26" t="s">
        <v>149</v>
      </c>
      <c r="C14" s="117" t="s">
        <v>291</v>
      </c>
      <c r="D14" s="93">
        <v>1</v>
      </c>
      <c r="E14" s="93">
        <v>1</v>
      </c>
    </row>
    <row r="15" spans="1:5" ht="24.95" customHeight="1">
      <c r="A15" s="111" t="s">
        <v>150</v>
      </c>
      <c r="B15" s="26" t="s">
        <v>151</v>
      </c>
      <c r="C15" s="118" t="s">
        <v>292</v>
      </c>
      <c r="D15" s="93">
        <v>1</v>
      </c>
      <c r="E15" s="93">
        <v>0</v>
      </c>
    </row>
    <row r="16" spans="1:5" ht="24.95" customHeight="1">
      <c r="A16" s="111" t="s">
        <v>152</v>
      </c>
      <c r="B16" s="27" t="s">
        <v>153</v>
      </c>
      <c r="C16" s="117" t="s">
        <v>293</v>
      </c>
      <c r="D16" s="93">
        <v>1</v>
      </c>
      <c r="E16" s="93">
        <v>0</v>
      </c>
    </row>
    <row r="17" spans="1:10" ht="177.75" customHeight="1">
      <c r="A17" s="111" t="s">
        <v>154</v>
      </c>
      <c r="B17" s="26" t="s">
        <v>155</v>
      </c>
      <c r="C17" s="116" t="s">
        <v>294</v>
      </c>
      <c r="D17" s="93">
        <v>4</v>
      </c>
      <c r="E17" s="93">
        <v>3</v>
      </c>
    </row>
    <row r="18" spans="1:10" ht="51.75" customHeight="1">
      <c r="A18" s="25" t="s">
        <v>205</v>
      </c>
      <c r="B18" s="26" t="s">
        <v>206</v>
      </c>
      <c r="C18" s="119" t="s">
        <v>297</v>
      </c>
      <c r="D18" s="93">
        <v>0</v>
      </c>
      <c r="E18" s="93">
        <v>2</v>
      </c>
    </row>
    <row r="19" spans="1:10" ht="36.75" customHeight="1">
      <c r="A19" s="25" t="s">
        <v>157</v>
      </c>
      <c r="B19" s="27" t="s">
        <v>156</v>
      </c>
      <c r="C19" s="110" t="s">
        <v>298</v>
      </c>
      <c r="D19" s="93">
        <v>1</v>
      </c>
      <c r="E19" s="93">
        <v>1</v>
      </c>
    </row>
    <row r="20" spans="1:10" ht="24.95" customHeight="1">
      <c r="A20" s="25" t="s">
        <v>207</v>
      </c>
      <c r="B20" s="27" t="s">
        <v>208</v>
      </c>
      <c r="C20" s="112" t="s">
        <v>295</v>
      </c>
      <c r="D20" s="93">
        <v>0</v>
      </c>
      <c r="E20" s="93">
        <v>2</v>
      </c>
    </row>
    <row r="21" spans="1:10" ht="75" customHeight="1">
      <c r="A21" s="122" t="s">
        <v>158</v>
      </c>
      <c r="B21" s="123" t="s">
        <v>159</v>
      </c>
      <c r="C21" s="119" t="s">
        <v>299</v>
      </c>
      <c r="D21" s="92">
        <v>3</v>
      </c>
      <c r="E21" s="92">
        <v>3</v>
      </c>
    </row>
    <row r="22" spans="1:10" ht="64.5" customHeight="1">
      <c r="A22" s="111" t="s">
        <v>209</v>
      </c>
      <c r="B22" s="27" t="s">
        <v>210</v>
      </c>
      <c r="C22" s="124" t="s">
        <v>304</v>
      </c>
      <c r="D22" s="93">
        <v>0</v>
      </c>
      <c r="E22" s="93">
        <v>2</v>
      </c>
    </row>
    <row r="23" spans="1:10" ht="39.75" customHeight="1">
      <c r="A23" s="111" t="s">
        <v>211</v>
      </c>
      <c r="B23" s="27" t="s">
        <v>212</v>
      </c>
      <c r="C23" s="125" t="s">
        <v>300</v>
      </c>
      <c r="D23" s="93">
        <v>0</v>
      </c>
      <c r="E23" s="93">
        <v>2</v>
      </c>
    </row>
    <row r="24" spans="1:10" ht="67.5" customHeight="1">
      <c r="A24" s="111" t="s">
        <v>213</v>
      </c>
      <c r="B24" s="27" t="s">
        <v>214</v>
      </c>
      <c r="C24" s="126" t="s">
        <v>296</v>
      </c>
      <c r="D24" s="93">
        <v>0</v>
      </c>
      <c r="E24" s="93">
        <v>3</v>
      </c>
      <c r="H24" s="120"/>
      <c r="J24" s="121"/>
    </row>
    <row r="25" spans="1:10" ht="59.25" customHeight="1">
      <c r="A25" s="111" t="s">
        <v>215</v>
      </c>
      <c r="B25" s="27" t="s">
        <v>160</v>
      </c>
      <c r="C25" s="125" t="s">
        <v>301</v>
      </c>
      <c r="D25" s="93">
        <v>2</v>
      </c>
      <c r="E25" s="93">
        <v>2</v>
      </c>
    </row>
    <row r="26" spans="1:10" ht="24.95" customHeight="1">
      <c r="A26" s="111" t="s">
        <v>216</v>
      </c>
      <c r="B26" s="27" t="s">
        <v>217</v>
      </c>
      <c r="C26" s="109" t="s">
        <v>302</v>
      </c>
      <c r="D26" s="93">
        <v>0</v>
      </c>
      <c r="E26" s="93">
        <v>1</v>
      </c>
    </row>
    <row r="27" spans="1:10" ht="18.75" customHeight="1">
      <c r="A27" s="289" t="s">
        <v>115</v>
      </c>
      <c r="B27" s="290"/>
      <c r="C27" s="290"/>
      <c r="D27" s="94">
        <f>SUM(D7:D26)</f>
        <v>20</v>
      </c>
      <c r="E27" s="94">
        <f>SUM(E7:E26)</f>
        <v>33</v>
      </c>
    </row>
  </sheetData>
  <mergeCells count="15">
    <mergeCell ref="A1:E1"/>
    <mergeCell ref="A2:E2"/>
    <mergeCell ref="A3:E3"/>
    <mergeCell ref="B4:B6"/>
    <mergeCell ref="A27:C27"/>
    <mergeCell ref="D4:E4"/>
    <mergeCell ref="E5:E6"/>
    <mergeCell ref="D5:D6"/>
    <mergeCell ref="A4:A6"/>
    <mergeCell ref="C4:C6"/>
    <mergeCell ref="C8:C9"/>
    <mergeCell ref="B8:B9"/>
    <mergeCell ref="A8:A9"/>
    <mergeCell ref="D8:D9"/>
    <mergeCell ref="E8:E9"/>
  </mergeCells>
  <phoneticPr fontId="21" type="noConversion"/>
  <pageMargins left="0.70866141732283472" right="0.45" top="0.44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H44"/>
  <sheetViews>
    <sheetView topLeftCell="A11" zoomScale="55" zoomScaleNormal="55" zoomScaleSheetLayoutView="100" zoomScalePageLayoutView="40" workbookViewId="0">
      <selection activeCell="B34" sqref="B34:C36"/>
    </sheetView>
  </sheetViews>
  <sheetFormatPr defaultRowHeight="12.75"/>
  <cols>
    <col min="1" max="1" width="7.7109375" customWidth="1"/>
    <col min="2" max="2" width="52.7109375" customWidth="1"/>
    <col min="3" max="3" width="102.5703125" customWidth="1"/>
    <col min="4" max="4" width="14.140625" customWidth="1"/>
    <col min="5" max="5" width="10.7109375" hidden="1" customWidth="1"/>
    <col min="6" max="6" width="28.7109375" customWidth="1"/>
    <col min="7" max="7" width="6" hidden="1" customWidth="1"/>
    <col min="8" max="8" width="23.7109375" customWidth="1"/>
  </cols>
  <sheetData>
    <row r="1" spans="1:8" ht="187.5" hidden="1">
      <c r="B1" s="2" t="s">
        <v>48</v>
      </c>
      <c r="C1" s="2"/>
      <c r="D1" s="1"/>
      <c r="E1" s="1"/>
      <c r="F1" s="1"/>
      <c r="G1" s="1"/>
      <c r="H1" s="1"/>
    </row>
    <row r="2" spans="1:8" ht="33">
      <c r="B2" s="318" t="s">
        <v>127</v>
      </c>
      <c r="C2" s="318"/>
      <c r="D2" s="318"/>
      <c r="E2" s="318"/>
      <c r="F2" s="318"/>
      <c r="G2" s="318"/>
      <c r="H2" s="64"/>
    </row>
    <row r="3" spans="1:8" ht="30.75">
      <c r="B3" s="321" t="s">
        <v>257</v>
      </c>
      <c r="C3" s="321"/>
      <c r="D3" s="321"/>
      <c r="E3" s="321"/>
      <c r="F3" s="321"/>
      <c r="G3" s="321"/>
      <c r="H3" s="65"/>
    </row>
    <row r="4" spans="1:8" ht="30.75">
      <c r="B4" s="321" t="s">
        <v>262</v>
      </c>
      <c r="C4" s="321"/>
      <c r="D4" s="321"/>
      <c r="E4" s="321"/>
      <c r="F4" s="321"/>
      <c r="G4" s="321"/>
      <c r="H4" s="65"/>
    </row>
    <row r="5" spans="1:8" ht="52.5" customHeight="1">
      <c r="A5" s="320" t="s">
        <v>116</v>
      </c>
      <c r="B5" s="319" t="s">
        <v>254</v>
      </c>
      <c r="C5" s="319" t="s">
        <v>255</v>
      </c>
      <c r="D5" s="298" t="s">
        <v>54</v>
      </c>
      <c r="E5" s="298"/>
      <c r="F5" s="298"/>
      <c r="G5" s="298"/>
      <c r="H5" s="298" t="s">
        <v>242</v>
      </c>
    </row>
    <row r="6" spans="1:8" ht="21" customHeight="1">
      <c r="A6" s="320"/>
      <c r="B6" s="319"/>
      <c r="C6" s="319"/>
      <c r="D6" s="298"/>
      <c r="E6" s="298"/>
      <c r="F6" s="298"/>
      <c r="G6" s="298"/>
      <c r="H6" s="298"/>
    </row>
    <row r="7" spans="1:8" ht="78" customHeight="1">
      <c r="A7" s="320"/>
      <c r="B7" s="319"/>
      <c r="C7" s="319"/>
      <c r="D7" s="298"/>
      <c r="E7" s="298"/>
      <c r="F7" s="298"/>
      <c r="G7" s="298"/>
      <c r="H7" s="298"/>
    </row>
    <row r="8" spans="1:8" ht="27.75" customHeight="1">
      <c r="A8" s="303" t="s">
        <v>241</v>
      </c>
      <c r="B8" s="303"/>
      <c r="C8" s="303"/>
      <c r="D8" s="303"/>
      <c r="E8" s="303"/>
      <c r="F8" s="303"/>
      <c r="G8" s="303"/>
      <c r="H8" s="82"/>
    </row>
    <row r="9" spans="1:8" ht="25.5">
      <c r="A9" s="303" t="s">
        <v>88</v>
      </c>
      <c r="B9" s="303"/>
      <c r="C9" s="303"/>
      <c r="D9" s="303"/>
      <c r="E9" s="303"/>
      <c r="F9" s="303"/>
      <c r="G9" s="303"/>
      <c r="H9" s="82"/>
    </row>
    <row r="10" spans="1:8" ht="26.25">
      <c r="A10" s="304">
        <v>1</v>
      </c>
      <c r="B10" s="313" t="s">
        <v>39</v>
      </c>
      <c r="C10" s="81" t="s">
        <v>194</v>
      </c>
      <c r="D10" s="304">
        <v>10</v>
      </c>
      <c r="E10" s="304"/>
      <c r="F10" s="304"/>
      <c r="G10" s="304"/>
      <c r="H10" s="84">
        <v>1</v>
      </c>
    </row>
    <row r="11" spans="1:8" ht="26.25">
      <c r="A11" s="304"/>
      <c r="B11" s="314"/>
      <c r="C11" s="81" t="s">
        <v>193</v>
      </c>
      <c r="D11" s="304">
        <v>10</v>
      </c>
      <c r="E11" s="304"/>
      <c r="F11" s="304"/>
      <c r="G11" s="304"/>
      <c r="H11" s="84">
        <v>1</v>
      </c>
    </row>
    <row r="12" spans="1:8" ht="52.5" customHeight="1">
      <c r="A12" s="304">
        <v>2</v>
      </c>
      <c r="B12" s="325" t="s">
        <v>4</v>
      </c>
      <c r="C12" s="85" t="s">
        <v>190</v>
      </c>
      <c r="D12" s="304">
        <v>10</v>
      </c>
      <c r="E12" s="304"/>
      <c r="F12" s="304"/>
      <c r="G12" s="84"/>
      <c r="H12" s="84">
        <v>1</v>
      </c>
    </row>
    <row r="13" spans="1:8" ht="60.75" customHeight="1">
      <c r="A13" s="304"/>
      <c r="B13" s="326"/>
      <c r="C13" s="85" t="s">
        <v>189</v>
      </c>
      <c r="D13" s="304">
        <v>10</v>
      </c>
      <c r="E13" s="304"/>
      <c r="F13" s="304"/>
      <c r="G13" s="304"/>
      <c r="H13" s="84">
        <v>1</v>
      </c>
    </row>
    <row r="14" spans="1:8" ht="96" customHeight="1">
      <c r="A14" s="84">
        <v>3</v>
      </c>
      <c r="B14" s="103" t="s">
        <v>46</v>
      </c>
      <c r="C14" s="102" t="s">
        <v>90</v>
      </c>
      <c r="D14" s="315">
        <v>10</v>
      </c>
      <c r="E14" s="316"/>
      <c r="F14" s="316"/>
      <c r="G14" s="317"/>
      <c r="H14" s="84">
        <v>1</v>
      </c>
    </row>
    <row r="15" spans="1:8" ht="25.5">
      <c r="A15" s="300" t="s">
        <v>267</v>
      </c>
      <c r="B15" s="300"/>
      <c r="C15" s="300"/>
      <c r="D15" s="303">
        <v>50</v>
      </c>
      <c r="E15" s="303"/>
      <c r="F15" s="303"/>
      <c r="G15" s="303"/>
      <c r="H15" s="82">
        <v>5</v>
      </c>
    </row>
    <row r="16" spans="1:8" ht="26.25">
      <c r="A16" s="303" t="s">
        <v>240</v>
      </c>
      <c r="B16" s="303"/>
      <c r="C16" s="303"/>
      <c r="D16" s="303"/>
      <c r="E16" s="303"/>
      <c r="F16" s="303"/>
      <c r="G16" s="303"/>
      <c r="H16" s="83"/>
    </row>
    <row r="17" spans="1:8" ht="26.25">
      <c r="A17" s="303" t="s">
        <v>88</v>
      </c>
      <c r="B17" s="303"/>
      <c r="C17" s="303"/>
      <c r="D17" s="303"/>
      <c r="E17" s="303"/>
      <c r="F17" s="303"/>
      <c r="G17" s="303"/>
      <c r="H17" s="83"/>
    </row>
    <row r="18" spans="1:8" ht="26.25">
      <c r="A18" s="304">
        <v>1</v>
      </c>
      <c r="B18" s="301" t="s">
        <v>39</v>
      </c>
      <c r="C18" s="85" t="s">
        <v>194</v>
      </c>
      <c r="D18" s="304">
        <v>20</v>
      </c>
      <c r="E18" s="304"/>
      <c r="F18" s="304"/>
      <c r="G18" s="304"/>
      <c r="H18" s="84">
        <v>2</v>
      </c>
    </row>
    <row r="19" spans="1:8" ht="26.25">
      <c r="A19" s="304"/>
      <c r="B19" s="302"/>
      <c r="C19" s="81" t="s">
        <v>193</v>
      </c>
      <c r="D19" s="304">
        <v>10</v>
      </c>
      <c r="E19" s="304"/>
      <c r="F19" s="304"/>
      <c r="G19" s="304"/>
      <c r="H19" s="84">
        <v>2</v>
      </c>
    </row>
    <row r="20" spans="1:8" ht="26.25">
      <c r="A20" s="304"/>
      <c r="B20" s="302"/>
      <c r="C20" s="85" t="s">
        <v>192</v>
      </c>
      <c r="D20" s="304">
        <v>10</v>
      </c>
      <c r="E20" s="304"/>
      <c r="F20" s="304"/>
      <c r="G20" s="304"/>
      <c r="H20" s="88">
        <v>0</v>
      </c>
    </row>
    <row r="21" spans="1:8" ht="52.5">
      <c r="A21" s="84">
        <v>2</v>
      </c>
      <c r="B21" s="85" t="s">
        <v>256</v>
      </c>
      <c r="C21" s="85" t="s">
        <v>92</v>
      </c>
      <c r="D21" s="304">
        <v>20</v>
      </c>
      <c r="E21" s="304"/>
      <c r="F21" s="304"/>
      <c r="G21" s="84">
        <f>SUM(D21)</f>
        <v>20</v>
      </c>
      <c r="H21" s="88">
        <v>0</v>
      </c>
    </row>
    <row r="22" spans="1:8" ht="67.5" customHeight="1">
      <c r="A22" s="84">
        <v>3</v>
      </c>
      <c r="B22" s="85" t="s">
        <v>4</v>
      </c>
      <c r="C22" s="164" t="s">
        <v>249</v>
      </c>
      <c r="D22" s="304">
        <v>10</v>
      </c>
      <c r="E22" s="304"/>
      <c r="F22" s="304"/>
      <c r="G22" s="304"/>
      <c r="H22" s="88">
        <v>2</v>
      </c>
    </row>
    <row r="23" spans="1:8" ht="26.25">
      <c r="A23" s="304">
        <v>4</v>
      </c>
      <c r="B23" s="301" t="s">
        <v>46</v>
      </c>
      <c r="C23" s="164" t="s">
        <v>188</v>
      </c>
      <c r="D23" s="304">
        <v>10</v>
      </c>
      <c r="E23" s="304"/>
      <c r="F23" s="304"/>
      <c r="G23" s="165">
        <f>SUM(D23)</f>
        <v>10</v>
      </c>
      <c r="H23" s="163">
        <v>0</v>
      </c>
    </row>
    <row r="24" spans="1:8" ht="52.5">
      <c r="A24" s="304"/>
      <c r="B24" s="301"/>
      <c r="C24" s="164" t="s">
        <v>90</v>
      </c>
      <c r="D24" s="304">
        <v>10</v>
      </c>
      <c r="E24" s="304"/>
      <c r="F24" s="304"/>
      <c r="G24" s="304"/>
      <c r="H24" s="163">
        <v>2</v>
      </c>
    </row>
    <row r="25" spans="1:8" ht="26.25">
      <c r="A25" s="304"/>
      <c r="B25" s="301"/>
      <c r="C25" s="164" t="s">
        <v>239</v>
      </c>
      <c r="D25" s="304">
        <v>10</v>
      </c>
      <c r="E25" s="304"/>
      <c r="F25" s="304"/>
      <c r="G25" s="304"/>
      <c r="H25" s="163">
        <v>0</v>
      </c>
    </row>
    <row r="26" spans="1:8" ht="52.5">
      <c r="A26" s="84">
        <v>5</v>
      </c>
      <c r="B26" s="89" t="s">
        <v>10</v>
      </c>
      <c r="C26" s="89" t="s">
        <v>163</v>
      </c>
      <c r="D26" s="304">
        <v>20</v>
      </c>
      <c r="E26" s="304"/>
      <c r="F26" s="304"/>
      <c r="G26" s="304"/>
      <c r="H26" s="88">
        <v>0</v>
      </c>
    </row>
    <row r="27" spans="1:8" ht="25.5">
      <c r="A27" s="300" t="s">
        <v>268</v>
      </c>
      <c r="B27" s="300"/>
      <c r="C27" s="300"/>
      <c r="D27" s="303">
        <f ca="1">SUM(D18:D29)</f>
        <v>120</v>
      </c>
      <c r="E27" s="303"/>
      <c r="F27" s="303"/>
      <c r="G27" s="303"/>
      <c r="H27" s="87">
        <v>8</v>
      </c>
    </row>
    <row r="28" spans="1:8" ht="25.5">
      <c r="A28" s="310" t="s">
        <v>89</v>
      </c>
      <c r="B28" s="311"/>
      <c r="C28" s="311"/>
      <c r="D28" s="311"/>
      <c r="E28" s="311"/>
      <c r="F28" s="311"/>
      <c r="G28" s="311"/>
      <c r="H28" s="312"/>
    </row>
    <row r="29" spans="1:8" ht="52.5">
      <c r="A29" s="165">
        <v>1</v>
      </c>
      <c r="B29" s="164" t="s">
        <v>29</v>
      </c>
      <c r="C29" s="81" t="s">
        <v>178</v>
      </c>
      <c r="D29" s="304">
        <v>20</v>
      </c>
      <c r="E29" s="304"/>
      <c r="F29" s="304"/>
      <c r="G29" s="304"/>
      <c r="H29" s="88">
        <v>2</v>
      </c>
    </row>
    <row r="30" spans="1:8" ht="25.5">
      <c r="A30" s="300" t="s">
        <v>269</v>
      </c>
      <c r="B30" s="300"/>
      <c r="C30" s="300"/>
      <c r="D30" s="303">
        <f>SUM(D29:D29)</f>
        <v>20</v>
      </c>
      <c r="E30" s="303"/>
      <c r="F30" s="303"/>
      <c r="G30" s="303"/>
      <c r="H30" s="87">
        <v>2</v>
      </c>
    </row>
    <row r="31" spans="1:8" ht="25.5">
      <c r="A31" s="306" t="s">
        <v>270</v>
      </c>
      <c r="B31" s="307"/>
      <c r="C31" s="308"/>
      <c r="D31" s="303">
        <f ca="1">D27+D30</f>
        <v>140</v>
      </c>
      <c r="E31" s="303"/>
      <c r="F31" s="303"/>
      <c r="G31" s="303"/>
      <c r="H31" s="87">
        <v>10</v>
      </c>
    </row>
    <row r="32" spans="1:8" ht="50.25" customHeight="1">
      <c r="A32" s="309" t="s">
        <v>238</v>
      </c>
      <c r="B32" s="309"/>
      <c r="C32" s="309"/>
      <c r="D32" s="309"/>
      <c r="E32" s="309"/>
      <c r="F32" s="309"/>
      <c r="G32" s="309"/>
      <c r="H32" s="309"/>
    </row>
    <row r="33" spans="1:8" ht="25.5">
      <c r="A33" s="303" t="s">
        <v>88</v>
      </c>
      <c r="B33" s="303"/>
      <c r="C33" s="303"/>
      <c r="D33" s="303"/>
      <c r="E33" s="303"/>
      <c r="F33" s="303"/>
      <c r="G33" s="303"/>
      <c r="H33" s="82"/>
    </row>
    <row r="34" spans="1:8" ht="26.25" customHeight="1">
      <c r="A34" s="304">
        <v>1</v>
      </c>
      <c r="B34" s="301" t="s">
        <v>10</v>
      </c>
      <c r="C34" s="301" t="s">
        <v>163</v>
      </c>
      <c r="D34" s="304">
        <v>10</v>
      </c>
      <c r="E34" s="304"/>
      <c r="F34" s="304"/>
      <c r="G34" s="299">
        <v>10</v>
      </c>
      <c r="H34" s="299">
        <v>2</v>
      </c>
    </row>
    <row r="35" spans="1:8" ht="26.25" customHeight="1">
      <c r="A35" s="304"/>
      <c r="B35" s="301"/>
      <c r="C35" s="301"/>
      <c r="D35" s="304"/>
      <c r="E35" s="304"/>
      <c r="F35" s="304"/>
      <c r="G35" s="299"/>
      <c r="H35" s="299"/>
    </row>
    <row r="36" spans="1:8" ht="29.25" customHeight="1">
      <c r="A36" s="304"/>
      <c r="B36" s="301"/>
      <c r="C36" s="301"/>
      <c r="D36" s="304"/>
      <c r="E36" s="304"/>
      <c r="F36" s="304"/>
      <c r="G36" s="299"/>
      <c r="H36" s="299"/>
    </row>
    <row r="37" spans="1:8" ht="26.25">
      <c r="A37" s="310" t="s">
        <v>271</v>
      </c>
      <c r="B37" s="311"/>
      <c r="C37" s="312"/>
      <c r="D37" s="303">
        <v>10</v>
      </c>
      <c r="E37" s="303"/>
      <c r="F37" s="303"/>
      <c r="G37" s="88">
        <v>10</v>
      </c>
      <c r="H37" s="87">
        <v>2</v>
      </c>
    </row>
    <row r="38" spans="1:8" ht="27" customHeight="1">
      <c r="A38" s="309" t="s">
        <v>47</v>
      </c>
      <c r="B38" s="309"/>
      <c r="C38" s="309"/>
      <c r="D38" s="309"/>
      <c r="E38" s="309"/>
      <c r="F38" s="309"/>
      <c r="G38" s="309"/>
      <c r="H38" s="91"/>
    </row>
    <row r="39" spans="1:8" ht="25.5">
      <c r="A39" s="303" t="s">
        <v>237</v>
      </c>
      <c r="B39" s="303"/>
      <c r="C39" s="303"/>
      <c r="D39" s="303"/>
      <c r="E39" s="303"/>
      <c r="F39" s="303"/>
      <c r="G39" s="303"/>
      <c r="H39" s="82"/>
    </row>
    <row r="40" spans="1:8" ht="52.5">
      <c r="A40" s="163">
        <v>1</v>
      </c>
      <c r="B40" s="171" t="s">
        <v>36</v>
      </c>
      <c r="C40" s="89" t="s">
        <v>236</v>
      </c>
      <c r="D40" s="330">
        <v>10</v>
      </c>
      <c r="E40" s="331"/>
      <c r="F40" s="332"/>
      <c r="G40" s="88">
        <v>20</v>
      </c>
      <c r="H40" s="88">
        <v>2</v>
      </c>
    </row>
    <row r="41" spans="1:8" ht="26.25">
      <c r="A41" s="86">
        <v>2</v>
      </c>
      <c r="B41" s="83" t="s">
        <v>235</v>
      </c>
      <c r="C41" s="83" t="s">
        <v>248</v>
      </c>
      <c r="D41" s="333">
        <v>10</v>
      </c>
      <c r="E41" s="333"/>
      <c r="F41" s="333"/>
      <c r="G41" s="88">
        <v>10</v>
      </c>
      <c r="H41" s="88">
        <v>2</v>
      </c>
    </row>
    <row r="42" spans="1:8" ht="24.75" customHeight="1">
      <c r="A42" s="327" t="s">
        <v>272</v>
      </c>
      <c r="B42" s="328"/>
      <c r="C42" s="329"/>
      <c r="D42" s="334">
        <v>20</v>
      </c>
      <c r="E42" s="334"/>
      <c r="F42" s="334"/>
      <c r="G42" s="87">
        <v>30</v>
      </c>
      <c r="H42" s="87">
        <v>4</v>
      </c>
    </row>
    <row r="43" spans="1:8" ht="39.75" customHeight="1">
      <c r="A43" s="335" t="s">
        <v>273</v>
      </c>
      <c r="B43" s="336"/>
      <c r="C43" s="337"/>
      <c r="D43" s="334">
        <v>30</v>
      </c>
      <c r="E43" s="334"/>
      <c r="F43" s="334"/>
      <c r="G43" s="88">
        <v>40</v>
      </c>
      <c r="H43" s="87">
        <v>6</v>
      </c>
    </row>
    <row r="44" spans="1:8" ht="39.75" customHeight="1">
      <c r="A44" s="305" t="s">
        <v>0</v>
      </c>
      <c r="B44" s="305"/>
      <c r="C44" s="305"/>
      <c r="D44" s="322">
        <v>220</v>
      </c>
      <c r="E44" s="323"/>
      <c r="F44" s="324"/>
      <c r="G44" s="104"/>
      <c r="H44" s="87">
        <v>21</v>
      </c>
    </row>
  </sheetData>
  <mergeCells count="64">
    <mergeCell ref="A42:C42"/>
    <mergeCell ref="D40:F40"/>
    <mergeCell ref="D41:F41"/>
    <mergeCell ref="D42:F42"/>
    <mergeCell ref="D43:F43"/>
    <mergeCell ref="A43:C43"/>
    <mergeCell ref="D44:F44"/>
    <mergeCell ref="B23:B25"/>
    <mergeCell ref="A23:A25"/>
    <mergeCell ref="D21:F21"/>
    <mergeCell ref="D12:F12"/>
    <mergeCell ref="B12:B13"/>
    <mergeCell ref="A12:A13"/>
    <mergeCell ref="D22:G22"/>
    <mergeCell ref="D24:G24"/>
    <mergeCell ref="D25:G25"/>
    <mergeCell ref="D26:G26"/>
    <mergeCell ref="D23:F23"/>
    <mergeCell ref="D18:G18"/>
    <mergeCell ref="D19:G19"/>
    <mergeCell ref="A16:G16"/>
    <mergeCell ref="A17:G17"/>
    <mergeCell ref="B2:G2"/>
    <mergeCell ref="A8:G8"/>
    <mergeCell ref="B5:B7"/>
    <mergeCell ref="C5:C7"/>
    <mergeCell ref="A5:A7"/>
    <mergeCell ref="B3:G3"/>
    <mergeCell ref="B4:G4"/>
    <mergeCell ref="A37:C37"/>
    <mergeCell ref="A10:A11"/>
    <mergeCell ref="B10:B11"/>
    <mergeCell ref="D20:G20"/>
    <mergeCell ref="D10:G10"/>
    <mergeCell ref="D11:G11"/>
    <mergeCell ref="D13:G13"/>
    <mergeCell ref="D14:G14"/>
    <mergeCell ref="D15:G15"/>
    <mergeCell ref="A28:H28"/>
    <mergeCell ref="A44:C44"/>
    <mergeCell ref="A31:C31"/>
    <mergeCell ref="A15:C15"/>
    <mergeCell ref="A34:A36"/>
    <mergeCell ref="B34:B36"/>
    <mergeCell ref="C34:C36"/>
    <mergeCell ref="A39:G39"/>
    <mergeCell ref="A18:A20"/>
    <mergeCell ref="A27:C27"/>
    <mergeCell ref="G34:G36"/>
    <mergeCell ref="A38:G38"/>
    <mergeCell ref="A33:G33"/>
    <mergeCell ref="D27:G27"/>
    <mergeCell ref="D29:G29"/>
    <mergeCell ref="D37:F37"/>
    <mergeCell ref="A32:H32"/>
    <mergeCell ref="H5:H7"/>
    <mergeCell ref="H34:H36"/>
    <mergeCell ref="A30:C30"/>
    <mergeCell ref="B18:B20"/>
    <mergeCell ref="D5:G7"/>
    <mergeCell ref="D30:G30"/>
    <mergeCell ref="D31:G31"/>
    <mergeCell ref="D34:F36"/>
    <mergeCell ref="A9:G9"/>
  </mergeCells>
  <pageMargins left="0.84" right="0.35" top="0.24" bottom="0.15748031496062992" header="0.31496062992125984" footer="0.31496062992125984"/>
  <pageSetup paperSize="9" scale="41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topLeftCell="A2" zoomScale="60" zoomScaleNormal="60" workbookViewId="0">
      <selection activeCell="M32" sqref="M32"/>
    </sheetView>
  </sheetViews>
  <sheetFormatPr defaultRowHeight="12.75"/>
  <cols>
    <col min="1" max="1" width="7.7109375" style="5" customWidth="1"/>
    <col min="2" max="2" width="73" style="5" customWidth="1"/>
    <col min="3" max="3" width="61.5703125" style="5" customWidth="1"/>
    <col min="4" max="4" width="11" style="5" customWidth="1"/>
    <col min="5" max="5" width="7.42578125" style="5" hidden="1" customWidth="1"/>
    <col min="6" max="6" width="11.5703125" style="5" hidden="1" customWidth="1"/>
    <col min="7" max="7" width="13.85546875" style="5" customWidth="1"/>
  </cols>
  <sheetData>
    <row r="1" spans="1:10" ht="108.75" hidden="1">
      <c r="B1" s="2" t="s">
        <v>48</v>
      </c>
      <c r="C1" s="2"/>
      <c r="D1" s="1"/>
      <c r="E1" s="1"/>
      <c r="F1" s="1"/>
    </row>
    <row r="2" spans="1:10" ht="96" customHeight="1">
      <c r="A2" s="339" t="s">
        <v>261</v>
      </c>
      <c r="B2" s="339"/>
      <c r="C2" s="339"/>
      <c r="D2" s="339"/>
      <c r="E2" s="339"/>
      <c r="F2" s="339"/>
      <c r="G2" s="339"/>
    </row>
    <row r="3" spans="1:10" ht="34.5" customHeight="1">
      <c r="A3" s="340" t="s">
        <v>263</v>
      </c>
      <c r="B3" s="340"/>
      <c r="C3" s="340"/>
      <c r="D3" s="340"/>
      <c r="E3" s="340"/>
      <c r="F3" s="340"/>
      <c r="G3" s="340"/>
    </row>
    <row r="4" spans="1:10" ht="43.5" customHeight="1">
      <c r="A4" s="226" t="s">
        <v>116</v>
      </c>
      <c r="B4" s="226" t="s">
        <v>254</v>
      </c>
      <c r="C4" s="226" t="s">
        <v>255</v>
      </c>
      <c r="D4" s="341" t="s">
        <v>53</v>
      </c>
      <c r="E4" s="342"/>
      <c r="F4" s="342"/>
      <c r="G4" s="343"/>
      <c r="H4" s="344" t="s">
        <v>54</v>
      </c>
    </row>
    <row r="5" spans="1:10" ht="12.75" customHeight="1">
      <c r="A5" s="226"/>
      <c r="B5" s="226"/>
      <c r="C5" s="226"/>
      <c r="D5" s="344" t="s">
        <v>250</v>
      </c>
      <c r="E5" s="344"/>
      <c r="F5" s="344" t="s">
        <v>245</v>
      </c>
      <c r="G5" s="350" t="s">
        <v>253</v>
      </c>
      <c r="H5" s="344"/>
    </row>
    <row r="6" spans="1:10" ht="52.5" customHeight="1">
      <c r="A6" s="226"/>
      <c r="B6" s="226"/>
      <c r="C6" s="226"/>
      <c r="D6" s="344"/>
      <c r="E6" s="344"/>
      <c r="F6" s="344"/>
      <c r="G6" s="350"/>
      <c r="H6" s="344"/>
    </row>
    <row r="7" spans="1:10" ht="75" customHeight="1">
      <c r="A7" s="226"/>
      <c r="B7" s="226"/>
      <c r="C7" s="226"/>
      <c r="D7" s="344"/>
      <c r="E7" s="344"/>
      <c r="F7" s="344"/>
      <c r="G7" s="350"/>
      <c r="H7" s="344"/>
    </row>
    <row r="8" spans="1:10" ht="30" customHeight="1">
      <c r="A8" s="272" t="s">
        <v>259</v>
      </c>
      <c r="B8" s="272"/>
      <c r="C8" s="272"/>
      <c r="D8" s="272"/>
      <c r="E8" s="272"/>
      <c r="F8" s="272"/>
      <c r="G8" s="272"/>
      <c r="H8" s="338"/>
    </row>
    <row r="9" spans="1:10" ht="23.25" customHeight="1">
      <c r="A9" s="206" t="s">
        <v>88</v>
      </c>
      <c r="B9" s="206"/>
      <c r="C9" s="206"/>
      <c r="D9" s="206"/>
      <c r="E9" s="206"/>
      <c r="F9" s="206"/>
      <c r="G9" s="206"/>
      <c r="H9" s="338"/>
    </row>
    <row r="10" spans="1:10" ht="27.75" customHeight="1">
      <c r="A10" s="80">
        <v>1</v>
      </c>
      <c r="B10" s="79" t="s">
        <v>39</v>
      </c>
      <c r="C10" s="79" t="s">
        <v>244</v>
      </c>
      <c r="D10" s="206">
        <v>24</v>
      </c>
      <c r="E10" s="78"/>
      <c r="F10" s="346">
        <v>30</v>
      </c>
      <c r="G10" s="80">
        <v>4</v>
      </c>
      <c r="H10" s="80">
        <v>2</v>
      </c>
    </row>
    <row r="11" spans="1:10" ht="29.25" customHeight="1">
      <c r="A11" s="80">
        <v>2</v>
      </c>
      <c r="B11" s="61" t="s">
        <v>3</v>
      </c>
      <c r="C11" s="61" t="s">
        <v>92</v>
      </c>
      <c r="D11" s="206"/>
      <c r="E11" s="80"/>
      <c r="F11" s="346"/>
      <c r="G11" s="80">
        <v>8</v>
      </c>
      <c r="H11" s="80">
        <v>2</v>
      </c>
    </row>
    <row r="12" spans="1:10" ht="52.5" customHeight="1">
      <c r="A12" s="80">
        <v>3</v>
      </c>
      <c r="B12" s="61" t="s">
        <v>111</v>
      </c>
      <c r="C12" s="79" t="s">
        <v>243</v>
      </c>
      <c r="D12" s="206"/>
      <c r="E12" s="78"/>
      <c r="F12" s="346"/>
      <c r="G12" s="80">
        <v>6</v>
      </c>
      <c r="H12" s="80">
        <v>2</v>
      </c>
    </row>
    <row r="13" spans="1:10" ht="44.25" customHeight="1">
      <c r="A13" s="346">
        <v>4</v>
      </c>
      <c r="B13" s="199" t="s">
        <v>46</v>
      </c>
      <c r="C13" s="61" t="s">
        <v>90</v>
      </c>
      <c r="D13" s="206"/>
      <c r="E13" s="78"/>
      <c r="F13" s="346"/>
      <c r="G13" s="80">
        <v>4</v>
      </c>
      <c r="H13" s="80">
        <v>1</v>
      </c>
    </row>
    <row r="14" spans="1:10" ht="37.5" customHeight="1">
      <c r="A14" s="346"/>
      <c r="B14" s="199"/>
      <c r="C14" s="61" t="s">
        <v>91</v>
      </c>
      <c r="D14" s="206"/>
      <c r="E14" s="80"/>
      <c r="F14" s="346"/>
      <c r="G14" s="80">
        <v>2</v>
      </c>
      <c r="H14" s="80">
        <v>1</v>
      </c>
      <c r="J14" s="4"/>
    </row>
    <row r="15" spans="1:10" ht="20.25">
      <c r="A15" s="347" t="s">
        <v>274</v>
      </c>
      <c r="B15" s="348"/>
      <c r="C15" s="349"/>
      <c r="D15" s="206"/>
      <c r="E15" s="78">
        <f>SUM(E10:E14)</f>
        <v>0</v>
      </c>
      <c r="F15" s="78">
        <f>SUM(F10:F14)</f>
        <v>30</v>
      </c>
      <c r="G15" s="78">
        <f>SUM(G10:G14)</f>
        <v>24</v>
      </c>
      <c r="H15" s="78">
        <f>SUM(H10:H14)</f>
        <v>8</v>
      </c>
    </row>
    <row r="16" spans="1:10" ht="22.5">
      <c r="A16" s="272" t="s">
        <v>260</v>
      </c>
      <c r="B16" s="272"/>
      <c r="C16" s="272"/>
      <c r="D16" s="272"/>
      <c r="E16" s="272"/>
      <c r="F16" s="272"/>
      <c r="G16" s="272"/>
      <c r="H16" s="41"/>
    </row>
    <row r="17" spans="1:8" ht="20.25">
      <c r="A17" s="206" t="s">
        <v>88</v>
      </c>
      <c r="B17" s="206"/>
      <c r="C17" s="206"/>
      <c r="D17" s="206"/>
      <c r="E17" s="206"/>
      <c r="F17" s="206"/>
      <c r="G17" s="206"/>
      <c r="H17" s="41"/>
    </row>
    <row r="18" spans="1:8" ht="25.5" customHeight="1">
      <c r="A18" s="205">
        <v>1</v>
      </c>
      <c r="B18" s="199" t="s">
        <v>39</v>
      </c>
      <c r="C18" s="79" t="s">
        <v>194</v>
      </c>
      <c r="D18" s="206">
        <v>0</v>
      </c>
      <c r="E18" s="73"/>
      <c r="F18" s="73">
        <v>0</v>
      </c>
      <c r="G18" s="73">
        <v>0</v>
      </c>
      <c r="H18" s="73">
        <v>15</v>
      </c>
    </row>
    <row r="19" spans="1:8" ht="25.5" customHeight="1">
      <c r="A19" s="205"/>
      <c r="B19" s="199"/>
      <c r="C19" s="79" t="s">
        <v>193</v>
      </c>
      <c r="D19" s="206"/>
      <c r="E19" s="73"/>
      <c r="F19" s="73">
        <v>0</v>
      </c>
      <c r="G19" s="73">
        <v>0</v>
      </c>
      <c r="H19" s="73">
        <v>5</v>
      </c>
    </row>
    <row r="20" spans="1:8" ht="27.75" customHeight="1">
      <c r="A20" s="73">
        <v>2</v>
      </c>
      <c r="B20" s="61" t="s">
        <v>3</v>
      </c>
      <c r="C20" s="61" t="s">
        <v>92</v>
      </c>
      <c r="D20" s="206"/>
      <c r="E20" s="73"/>
      <c r="F20" s="73">
        <v>0</v>
      </c>
      <c r="G20" s="73">
        <v>0</v>
      </c>
      <c r="H20" s="73">
        <v>20</v>
      </c>
    </row>
    <row r="21" spans="1:8" ht="40.5">
      <c r="A21" s="205">
        <v>3</v>
      </c>
      <c r="B21" s="199" t="s">
        <v>4</v>
      </c>
      <c r="C21" s="79" t="s">
        <v>243</v>
      </c>
      <c r="D21" s="206"/>
      <c r="E21" s="73"/>
      <c r="F21" s="73">
        <v>0</v>
      </c>
      <c r="G21" s="73">
        <v>0</v>
      </c>
      <c r="H21" s="73">
        <v>15</v>
      </c>
    </row>
    <row r="22" spans="1:8" ht="30" customHeight="1">
      <c r="A22" s="205"/>
      <c r="B22" s="199"/>
      <c r="C22" s="61" t="s">
        <v>43</v>
      </c>
      <c r="D22" s="206"/>
      <c r="E22" s="72"/>
      <c r="F22" s="73">
        <v>0</v>
      </c>
      <c r="G22" s="73">
        <v>0</v>
      </c>
      <c r="H22" s="73">
        <v>10</v>
      </c>
    </row>
    <row r="23" spans="1:8" ht="50.25" customHeight="1">
      <c r="A23" s="73">
        <v>4</v>
      </c>
      <c r="B23" s="79" t="s">
        <v>46</v>
      </c>
      <c r="C23" s="61" t="s">
        <v>90</v>
      </c>
      <c r="D23" s="206"/>
      <c r="E23" s="73"/>
      <c r="F23" s="73">
        <v>0</v>
      </c>
      <c r="G23" s="73">
        <v>0</v>
      </c>
      <c r="H23" s="73">
        <v>15</v>
      </c>
    </row>
    <row r="24" spans="1:8" ht="20.25">
      <c r="A24" s="73"/>
      <c r="B24" s="345" t="s">
        <v>117</v>
      </c>
      <c r="C24" s="345"/>
      <c r="D24" s="345"/>
      <c r="E24" s="345"/>
      <c r="F24" s="345"/>
      <c r="G24" s="345"/>
      <c r="H24" s="41"/>
    </row>
    <row r="25" spans="1:8" ht="41.25" customHeight="1">
      <c r="A25" s="73">
        <v>1</v>
      </c>
      <c r="B25" s="183" t="s">
        <v>10</v>
      </c>
      <c r="C25" s="183" t="s">
        <v>163</v>
      </c>
      <c r="D25" s="73">
        <v>0</v>
      </c>
      <c r="E25" s="73"/>
      <c r="F25" s="73">
        <v>0</v>
      </c>
      <c r="G25" s="73">
        <v>0</v>
      </c>
      <c r="H25" s="73">
        <v>10</v>
      </c>
    </row>
    <row r="26" spans="1:8" ht="27" customHeight="1">
      <c r="A26" s="270" t="s">
        <v>275</v>
      </c>
      <c r="B26" s="270"/>
      <c r="C26" s="270"/>
      <c r="D26" s="72">
        <v>0</v>
      </c>
      <c r="E26" s="73"/>
      <c r="F26" s="73">
        <v>0</v>
      </c>
      <c r="G26" s="72">
        <v>0</v>
      </c>
      <c r="H26" s="72">
        <v>90</v>
      </c>
    </row>
    <row r="27" spans="1:8" ht="27" customHeight="1">
      <c r="A27" s="270" t="s">
        <v>0</v>
      </c>
      <c r="B27" s="270"/>
      <c r="C27" s="270"/>
      <c r="D27" s="72">
        <v>24</v>
      </c>
      <c r="E27" s="72">
        <f>SUM(E15)</f>
        <v>0</v>
      </c>
      <c r="F27" s="72">
        <f>SUM(F15)</f>
        <v>30</v>
      </c>
      <c r="G27" s="72">
        <f>SUM(G15)</f>
        <v>24</v>
      </c>
      <c r="H27" s="72">
        <f>SUM(H26+H15)</f>
        <v>98</v>
      </c>
    </row>
    <row r="28" spans="1:8" ht="27" customHeight="1">
      <c r="A28" s="62"/>
      <c r="B28" s="62"/>
      <c r="C28" s="62"/>
      <c r="D28" s="62"/>
      <c r="E28" s="62"/>
      <c r="F28" s="62"/>
      <c r="G28" s="62"/>
    </row>
    <row r="29" spans="1:8" ht="18.75">
      <c r="B29" s="12"/>
      <c r="C29" s="12"/>
    </row>
    <row r="30" spans="1:8" ht="26.25">
      <c r="B30" s="10"/>
      <c r="C30" s="8"/>
    </row>
  </sheetData>
  <mergeCells count="28">
    <mergeCell ref="C4:C7"/>
    <mergeCell ref="B4:B7"/>
    <mergeCell ref="A4:A7"/>
    <mergeCell ref="G5:G7"/>
    <mergeCell ref="H4:H7"/>
    <mergeCell ref="D18:D23"/>
    <mergeCell ref="B21:B22"/>
    <mergeCell ref="B18:B19"/>
    <mergeCell ref="A21:A22"/>
    <mergeCell ref="A15:C15"/>
    <mergeCell ref="A17:G17"/>
    <mergeCell ref="A18:A19"/>
    <mergeCell ref="H8:H9"/>
    <mergeCell ref="A26:C26"/>
    <mergeCell ref="A27:C27"/>
    <mergeCell ref="A2:G2"/>
    <mergeCell ref="A3:G3"/>
    <mergeCell ref="D4:G4"/>
    <mergeCell ref="F5:F7"/>
    <mergeCell ref="D5:E7"/>
    <mergeCell ref="B24:G24"/>
    <mergeCell ref="A16:G16"/>
    <mergeCell ref="A8:G8"/>
    <mergeCell ref="A9:G9"/>
    <mergeCell ref="F10:F14"/>
    <mergeCell ref="B13:B14"/>
    <mergeCell ref="A13:A14"/>
    <mergeCell ref="D10:D15"/>
  </mergeCells>
  <pageMargins left="0.25" right="0.25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topLeftCell="A8" zoomScale="80" zoomScaleNormal="60" zoomScaleSheetLayoutView="80" workbookViewId="0">
      <selection activeCell="N20" sqref="N20"/>
    </sheetView>
  </sheetViews>
  <sheetFormatPr defaultRowHeight="12.75"/>
  <cols>
    <col min="1" max="1" width="7.7109375" customWidth="1"/>
    <col min="2" max="3" width="76.5703125" customWidth="1"/>
    <col min="4" max="5" width="15" customWidth="1"/>
    <col min="6" max="6" width="15.5703125" customWidth="1"/>
  </cols>
  <sheetData>
    <row r="1" spans="1:6" ht="108.75" hidden="1">
      <c r="B1" s="2" t="s">
        <v>48</v>
      </c>
      <c r="C1" s="2"/>
      <c r="D1" s="1"/>
      <c r="E1" s="1"/>
    </row>
    <row r="2" spans="1:6" ht="45.75" customHeight="1">
      <c r="A2" s="268" t="s">
        <v>127</v>
      </c>
      <c r="B2" s="268"/>
      <c r="C2" s="268"/>
      <c r="D2" s="268"/>
      <c r="E2" s="268"/>
      <c r="F2" s="268"/>
    </row>
    <row r="3" spans="1:6" ht="31.5" customHeight="1">
      <c r="A3" s="227" t="s">
        <v>258</v>
      </c>
      <c r="B3" s="227"/>
      <c r="C3" s="227"/>
      <c r="D3" s="227"/>
      <c r="E3" s="227"/>
      <c r="F3" s="227"/>
    </row>
    <row r="4" spans="1:6" ht="42.75" customHeight="1">
      <c r="A4" s="351" t="s">
        <v>264</v>
      </c>
      <c r="B4" s="351"/>
      <c r="C4" s="351"/>
      <c r="D4" s="351"/>
      <c r="E4" s="351"/>
      <c r="F4" s="351"/>
    </row>
    <row r="5" spans="1:6" ht="52.5" customHeight="1">
      <c r="A5" s="272" t="s">
        <v>116</v>
      </c>
      <c r="B5" s="226" t="s">
        <v>254</v>
      </c>
      <c r="C5" s="226" t="s">
        <v>255</v>
      </c>
      <c r="D5" s="352" t="s">
        <v>53</v>
      </c>
      <c r="E5" s="353"/>
      <c r="F5" s="292" t="s">
        <v>54</v>
      </c>
    </row>
    <row r="6" spans="1:6" ht="39" customHeight="1">
      <c r="A6" s="272"/>
      <c r="B6" s="226"/>
      <c r="C6" s="226"/>
      <c r="D6" s="360" t="s">
        <v>250</v>
      </c>
      <c r="E6" s="292" t="s">
        <v>251</v>
      </c>
      <c r="F6" s="354"/>
    </row>
    <row r="7" spans="1:6" ht="121.5" customHeight="1">
      <c r="A7" s="272"/>
      <c r="B7" s="226"/>
      <c r="C7" s="226"/>
      <c r="D7" s="361"/>
      <c r="E7" s="359"/>
      <c r="F7" s="355"/>
    </row>
    <row r="8" spans="1:6" ht="29.25" customHeight="1">
      <c r="A8" s="232" t="s">
        <v>259</v>
      </c>
      <c r="B8" s="233"/>
      <c r="C8" s="233"/>
      <c r="D8" s="233"/>
      <c r="E8" s="233"/>
      <c r="F8" s="233"/>
    </row>
    <row r="9" spans="1:6" ht="27.75" customHeight="1">
      <c r="A9" s="280" t="s">
        <v>88</v>
      </c>
      <c r="B9" s="281"/>
      <c r="C9" s="281"/>
      <c r="D9" s="281"/>
      <c r="E9" s="281"/>
      <c r="F9" s="281"/>
    </row>
    <row r="10" spans="1:6" ht="27.75" customHeight="1">
      <c r="A10" s="357">
        <v>1</v>
      </c>
      <c r="B10" s="356" t="s">
        <v>39</v>
      </c>
      <c r="C10" s="75" t="s">
        <v>194</v>
      </c>
      <c r="D10" s="206">
        <v>20</v>
      </c>
      <c r="E10" s="73">
        <v>4</v>
      </c>
      <c r="F10" s="73">
        <v>5</v>
      </c>
    </row>
    <row r="11" spans="1:6" ht="27.75" customHeight="1">
      <c r="A11" s="358"/>
      <c r="B11" s="356"/>
      <c r="C11" s="75" t="s">
        <v>193</v>
      </c>
      <c r="D11" s="206"/>
      <c r="E11" s="73">
        <v>3</v>
      </c>
      <c r="F11" s="73">
        <v>3</v>
      </c>
    </row>
    <row r="12" spans="1:6" ht="20.25">
      <c r="A12" s="9">
        <v>2</v>
      </c>
      <c r="B12" s="79" t="s">
        <v>3</v>
      </c>
      <c r="C12" s="79" t="s">
        <v>92</v>
      </c>
      <c r="D12" s="206"/>
      <c r="E12" s="73">
        <v>7</v>
      </c>
      <c r="F12" s="73">
        <v>8</v>
      </c>
    </row>
    <row r="13" spans="1:6" ht="41.25" customHeight="1">
      <c r="A13" s="9">
        <v>3</v>
      </c>
      <c r="B13" s="79" t="s">
        <v>46</v>
      </c>
      <c r="C13" s="61" t="s">
        <v>90</v>
      </c>
      <c r="D13" s="206"/>
      <c r="E13" s="73">
        <v>6</v>
      </c>
      <c r="F13" s="73">
        <v>9</v>
      </c>
    </row>
    <row r="14" spans="1:6" ht="20.25">
      <c r="A14" s="270" t="s">
        <v>274</v>
      </c>
      <c r="B14" s="270"/>
      <c r="C14" s="270"/>
      <c r="D14" s="72">
        <v>20</v>
      </c>
      <c r="E14" s="72">
        <v>20</v>
      </c>
      <c r="F14" s="72">
        <v>25</v>
      </c>
    </row>
    <row r="15" spans="1:6" ht="39" customHeight="1">
      <c r="A15" s="365" t="s">
        <v>260</v>
      </c>
      <c r="B15" s="366"/>
      <c r="C15" s="366"/>
      <c r="D15" s="366"/>
      <c r="E15" s="366"/>
      <c r="F15" s="367"/>
    </row>
    <row r="16" spans="1:6" ht="25.5" customHeight="1">
      <c r="A16" s="368" t="s">
        <v>88</v>
      </c>
      <c r="B16" s="368"/>
      <c r="C16" s="368"/>
      <c r="D16" s="368"/>
      <c r="E16" s="368"/>
      <c r="F16" s="368"/>
    </row>
    <row r="17" spans="1:6" ht="25.5" customHeight="1">
      <c r="A17" s="191">
        <v>1</v>
      </c>
      <c r="B17" s="218" t="s">
        <v>39</v>
      </c>
      <c r="C17" s="90" t="s">
        <v>194</v>
      </c>
      <c r="D17" s="80">
        <v>0</v>
      </c>
      <c r="E17" s="80">
        <v>0</v>
      </c>
      <c r="F17" s="80">
        <v>15</v>
      </c>
    </row>
    <row r="18" spans="1:6" ht="25.5" customHeight="1">
      <c r="A18" s="195"/>
      <c r="B18" s="219"/>
      <c r="C18" s="218" t="s">
        <v>193</v>
      </c>
      <c r="D18" s="191">
        <v>0</v>
      </c>
      <c r="E18" s="191">
        <v>0</v>
      </c>
      <c r="F18" s="191">
        <v>15</v>
      </c>
    </row>
    <row r="19" spans="1:6" ht="1.5" customHeight="1">
      <c r="A19" s="192"/>
      <c r="B19" s="236"/>
      <c r="C19" s="236"/>
      <c r="D19" s="192"/>
      <c r="E19" s="192"/>
      <c r="F19" s="192"/>
    </row>
    <row r="20" spans="1:6" ht="20.25">
      <c r="A20" s="73">
        <v>2</v>
      </c>
      <c r="B20" s="61" t="s">
        <v>3</v>
      </c>
      <c r="C20" s="61" t="s">
        <v>92</v>
      </c>
      <c r="D20" s="11">
        <v>0</v>
      </c>
      <c r="E20" s="11">
        <v>0</v>
      </c>
      <c r="F20" s="19">
        <v>40</v>
      </c>
    </row>
    <row r="21" spans="1:6" ht="40.5">
      <c r="A21" s="73">
        <v>3</v>
      </c>
      <c r="B21" s="61" t="s">
        <v>4</v>
      </c>
      <c r="C21" s="61" t="s">
        <v>249</v>
      </c>
      <c r="D21" s="11">
        <v>0</v>
      </c>
      <c r="E21" s="11">
        <v>0</v>
      </c>
      <c r="F21" s="19">
        <v>10</v>
      </c>
    </row>
    <row r="22" spans="1:6" ht="40.5">
      <c r="A22" s="73">
        <v>4</v>
      </c>
      <c r="B22" s="79" t="s">
        <v>46</v>
      </c>
      <c r="C22" s="61" t="s">
        <v>90</v>
      </c>
      <c r="D22" s="80">
        <v>0</v>
      </c>
      <c r="E22" s="80">
        <v>0</v>
      </c>
      <c r="F22" s="73">
        <v>25</v>
      </c>
    </row>
    <row r="23" spans="1:6" ht="41.25" customHeight="1">
      <c r="A23" s="270" t="s">
        <v>276</v>
      </c>
      <c r="B23" s="270"/>
      <c r="C23" s="270"/>
      <c r="D23" s="105">
        <v>0</v>
      </c>
      <c r="E23" s="105">
        <v>0</v>
      </c>
      <c r="F23" s="105">
        <v>105</v>
      </c>
    </row>
    <row r="24" spans="1:6" ht="26.25" customHeight="1">
      <c r="A24" s="363" t="s">
        <v>71</v>
      </c>
      <c r="B24" s="364"/>
      <c r="C24" s="364"/>
      <c r="D24" s="364"/>
      <c r="E24" s="364"/>
      <c r="F24" s="364"/>
    </row>
    <row r="25" spans="1:6" ht="42" customHeight="1">
      <c r="A25" s="73">
        <v>1</v>
      </c>
      <c r="B25" s="61" t="s">
        <v>10</v>
      </c>
      <c r="C25" s="61" t="s">
        <v>163</v>
      </c>
      <c r="D25" s="19">
        <v>0</v>
      </c>
      <c r="E25" s="19">
        <v>0</v>
      </c>
      <c r="F25" s="19">
        <v>10</v>
      </c>
    </row>
    <row r="26" spans="1:6" ht="20.25">
      <c r="A26" s="213" t="s">
        <v>100</v>
      </c>
      <c r="B26" s="214"/>
      <c r="C26" s="215"/>
      <c r="D26" s="77">
        <v>0</v>
      </c>
      <c r="E26" s="77">
        <v>0</v>
      </c>
      <c r="F26" s="77">
        <v>10</v>
      </c>
    </row>
    <row r="27" spans="1:6" ht="20.25">
      <c r="A27" s="200" t="s">
        <v>0</v>
      </c>
      <c r="B27" s="201"/>
      <c r="C27" s="202"/>
      <c r="D27" s="77">
        <v>20</v>
      </c>
      <c r="E27" s="77">
        <v>20</v>
      </c>
      <c r="F27" s="77">
        <v>140</v>
      </c>
    </row>
    <row r="28" spans="1:6" ht="115.5" customHeight="1">
      <c r="A28" s="362"/>
      <c r="B28" s="362"/>
      <c r="C28" s="362"/>
      <c r="D28" s="362"/>
      <c r="E28" s="20"/>
    </row>
  </sheetData>
  <mergeCells count="29">
    <mergeCell ref="A28:D28"/>
    <mergeCell ref="A27:C27"/>
    <mergeCell ref="A26:C26"/>
    <mergeCell ref="A24:F24"/>
    <mergeCell ref="A15:F15"/>
    <mergeCell ref="A16:F16"/>
    <mergeCell ref="C18:C19"/>
    <mergeCell ref="D18:D19"/>
    <mergeCell ref="E18:E19"/>
    <mergeCell ref="F18:F19"/>
    <mergeCell ref="A23:C23"/>
    <mergeCell ref="B17:B19"/>
    <mergeCell ref="A17:A19"/>
    <mergeCell ref="A8:F8"/>
    <mergeCell ref="E6:E7"/>
    <mergeCell ref="A5:A7"/>
    <mergeCell ref="B5:B7"/>
    <mergeCell ref="C5:C7"/>
    <mergeCell ref="D6:D7"/>
    <mergeCell ref="A9:F9"/>
    <mergeCell ref="A14:C14"/>
    <mergeCell ref="B10:B11"/>
    <mergeCell ref="A10:A11"/>
    <mergeCell ref="D10:D13"/>
    <mergeCell ref="A2:F2"/>
    <mergeCell ref="A3:F3"/>
    <mergeCell ref="A4:F4"/>
    <mergeCell ref="D5:E5"/>
    <mergeCell ref="F5:F7"/>
  </mergeCells>
  <pageMargins left="0.56999999999999995" right="0.25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topLeftCell="A2" zoomScale="60" zoomScaleNormal="73" workbookViewId="0">
      <selection activeCell="N20" sqref="N20"/>
    </sheetView>
  </sheetViews>
  <sheetFormatPr defaultRowHeight="12.75"/>
  <cols>
    <col min="1" max="1" width="7.7109375" style="5" customWidth="1"/>
    <col min="2" max="2" width="79.42578125" style="5" customWidth="1"/>
    <col min="3" max="3" width="90.42578125" style="5" customWidth="1"/>
    <col min="4" max="4" width="11" style="5" customWidth="1"/>
    <col min="5" max="5" width="2.28515625" style="5" hidden="1" customWidth="1"/>
    <col min="6" max="6" width="8.7109375" style="5" hidden="1" customWidth="1"/>
    <col min="7" max="7" width="8.7109375" style="5" customWidth="1"/>
    <col min="8" max="8" width="11.28515625" style="5" customWidth="1"/>
  </cols>
  <sheetData>
    <row r="1" spans="1:13" ht="108.75" hidden="1">
      <c r="B1" s="2" t="s">
        <v>48</v>
      </c>
      <c r="C1" s="2"/>
      <c r="D1" s="1"/>
      <c r="E1" s="1"/>
      <c r="F1" s="1"/>
      <c r="G1" s="1"/>
    </row>
    <row r="2" spans="1:13" ht="49.5" customHeight="1">
      <c r="A2" s="221" t="s">
        <v>127</v>
      </c>
      <c r="B2" s="221"/>
      <c r="C2" s="221"/>
      <c r="D2" s="221"/>
      <c r="E2" s="221"/>
      <c r="F2" s="221"/>
      <c r="G2" s="221"/>
      <c r="H2" s="221"/>
    </row>
    <row r="3" spans="1:13" ht="33" customHeight="1">
      <c r="A3" s="227" t="s">
        <v>86</v>
      </c>
      <c r="B3" s="227"/>
      <c r="C3" s="227"/>
      <c r="D3" s="227"/>
      <c r="E3" s="227"/>
      <c r="F3" s="227"/>
      <c r="G3" s="227"/>
      <c r="H3" s="227"/>
    </row>
    <row r="4" spans="1:13" ht="50.25" customHeight="1">
      <c r="A4" s="351" t="s">
        <v>94</v>
      </c>
      <c r="B4" s="351"/>
      <c r="C4" s="351"/>
      <c r="D4" s="351"/>
      <c r="E4" s="351"/>
      <c r="F4" s="351"/>
      <c r="G4" s="351"/>
      <c r="H4" s="351"/>
    </row>
    <row r="5" spans="1:13" ht="50.25" customHeight="1">
      <c r="A5" s="272" t="s">
        <v>116</v>
      </c>
      <c r="B5" s="226" t="s">
        <v>254</v>
      </c>
      <c r="C5" s="226" t="s">
        <v>255</v>
      </c>
      <c r="D5" s="274" t="s">
        <v>53</v>
      </c>
      <c r="E5" s="274"/>
      <c r="F5" s="274"/>
      <c r="G5" s="274"/>
      <c r="H5" s="377" t="s">
        <v>54</v>
      </c>
    </row>
    <row r="6" spans="1:13" ht="52.5" customHeight="1">
      <c r="A6" s="272"/>
      <c r="B6" s="226"/>
      <c r="C6" s="226"/>
      <c r="D6" s="225" t="s">
        <v>250</v>
      </c>
      <c r="E6" s="225"/>
      <c r="F6" s="225" t="s">
        <v>245</v>
      </c>
      <c r="G6" s="225" t="s">
        <v>284</v>
      </c>
      <c r="H6" s="377"/>
    </row>
    <row r="7" spans="1:13" ht="39" customHeight="1">
      <c r="A7" s="272"/>
      <c r="B7" s="226"/>
      <c r="C7" s="226"/>
      <c r="D7" s="225"/>
      <c r="E7" s="225"/>
      <c r="F7" s="225"/>
      <c r="G7" s="225"/>
      <c r="H7" s="377"/>
    </row>
    <row r="8" spans="1:13" ht="78" customHeight="1">
      <c r="A8" s="272"/>
      <c r="B8" s="226"/>
      <c r="C8" s="226"/>
      <c r="D8" s="225"/>
      <c r="E8" s="225"/>
      <c r="F8" s="225"/>
      <c r="G8" s="225"/>
      <c r="H8" s="377"/>
      <c r="M8" s="108"/>
    </row>
    <row r="9" spans="1:13" ht="22.5">
      <c r="A9" s="378" t="s">
        <v>259</v>
      </c>
      <c r="B9" s="379"/>
      <c r="C9" s="379"/>
      <c r="D9" s="379"/>
      <c r="E9" s="379"/>
      <c r="F9" s="379"/>
      <c r="G9" s="379"/>
      <c r="H9" s="380"/>
    </row>
    <row r="10" spans="1:13" ht="20.25">
      <c r="A10" s="280" t="s">
        <v>96</v>
      </c>
      <c r="B10" s="281"/>
      <c r="C10" s="281"/>
      <c r="D10" s="281"/>
      <c r="E10" s="281"/>
      <c r="F10" s="281"/>
      <c r="G10" s="281"/>
      <c r="H10" s="282"/>
    </row>
    <row r="11" spans="1:13" s="3" customFormat="1" ht="20.25">
      <c r="A11" s="346">
        <v>1</v>
      </c>
      <c r="B11" s="199" t="s">
        <v>10</v>
      </c>
      <c r="C11" s="76" t="s">
        <v>163</v>
      </c>
      <c r="D11" s="191">
        <v>5</v>
      </c>
      <c r="E11" s="56"/>
      <c r="F11" s="56">
        <v>0</v>
      </c>
      <c r="G11" s="74">
        <v>5</v>
      </c>
      <c r="H11" s="56">
        <v>10</v>
      </c>
    </row>
    <row r="12" spans="1:13" s="3" customFormat="1" ht="40.5">
      <c r="A12" s="346"/>
      <c r="B12" s="199"/>
      <c r="C12" s="43" t="s">
        <v>162</v>
      </c>
      <c r="D12" s="192"/>
      <c r="E12" s="56"/>
      <c r="F12" s="56"/>
      <c r="G12" s="74">
        <v>0</v>
      </c>
      <c r="H12" s="56">
        <v>10</v>
      </c>
    </row>
    <row r="13" spans="1:13" ht="21" customHeight="1">
      <c r="A13" s="71" t="s">
        <v>73</v>
      </c>
      <c r="B13" s="70"/>
      <c r="C13" s="69"/>
      <c r="D13" s="78">
        <v>5</v>
      </c>
      <c r="E13" s="58">
        <f>E11</f>
        <v>0</v>
      </c>
      <c r="F13" s="58">
        <f>F11</f>
        <v>0</v>
      </c>
      <c r="G13" s="78">
        <f>G11</f>
        <v>5</v>
      </c>
      <c r="H13" s="58">
        <f>H11+H12</f>
        <v>20</v>
      </c>
    </row>
    <row r="14" spans="1:13" ht="20.25">
      <c r="A14" s="262" t="s">
        <v>97</v>
      </c>
      <c r="B14" s="263"/>
      <c r="C14" s="263"/>
      <c r="D14" s="68"/>
      <c r="E14" s="68"/>
      <c r="F14" s="68"/>
      <c r="G14" s="68"/>
      <c r="H14" s="68"/>
    </row>
    <row r="15" spans="1:13" s="3" customFormat="1" ht="20.25">
      <c r="A15" s="11">
        <v>1</v>
      </c>
      <c r="B15" s="61" t="s">
        <v>11</v>
      </c>
      <c r="C15" s="61" t="s">
        <v>185</v>
      </c>
      <c r="D15" s="24">
        <v>0</v>
      </c>
      <c r="E15" s="24"/>
      <c r="F15" s="24">
        <v>20</v>
      </c>
      <c r="G15" s="80">
        <v>0</v>
      </c>
      <c r="H15" s="24">
        <v>10</v>
      </c>
    </row>
    <row r="16" spans="1:13" s="3" customFormat="1" ht="20.25">
      <c r="A16" s="11">
        <v>2</v>
      </c>
      <c r="B16" s="66" t="s">
        <v>29</v>
      </c>
      <c r="C16" s="61" t="s">
        <v>178</v>
      </c>
      <c r="D16" s="24">
        <v>0</v>
      </c>
      <c r="E16" s="24"/>
      <c r="F16" s="24">
        <v>0</v>
      </c>
      <c r="G16" s="80">
        <v>0</v>
      </c>
      <c r="H16" s="24">
        <v>15</v>
      </c>
    </row>
    <row r="17" spans="1:14" ht="20.25" customHeight="1">
      <c r="A17" s="11">
        <v>3</v>
      </c>
      <c r="B17" s="61" t="s">
        <v>6</v>
      </c>
      <c r="C17" s="61" t="s">
        <v>176</v>
      </c>
      <c r="D17" s="186">
        <v>5</v>
      </c>
      <c r="E17" s="24"/>
      <c r="F17" s="24">
        <v>0</v>
      </c>
      <c r="G17" s="80">
        <v>5</v>
      </c>
      <c r="H17" s="24">
        <v>15</v>
      </c>
    </row>
    <row r="18" spans="1:14" ht="22.5" customHeight="1">
      <c r="A18" s="386" t="s">
        <v>68</v>
      </c>
      <c r="B18" s="387"/>
      <c r="C18" s="387"/>
      <c r="D18" s="387"/>
      <c r="E18" s="387"/>
      <c r="F18" s="387"/>
      <c r="G18" s="387"/>
      <c r="H18" s="387"/>
      <c r="N18" s="95"/>
    </row>
    <row r="19" spans="1:14" ht="20.25">
      <c r="A19" s="19">
        <v>1</v>
      </c>
      <c r="B19" s="7" t="s">
        <v>14</v>
      </c>
      <c r="C19" s="7" t="s">
        <v>173</v>
      </c>
      <c r="D19" s="55">
        <v>0</v>
      </c>
      <c r="E19" s="55"/>
      <c r="F19" s="55">
        <v>0</v>
      </c>
      <c r="G19" s="73">
        <v>0</v>
      </c>
      <c r="H19" s="24">
        <v>30</v>
      </c>
    </row>
    <row r="20" spans="1:14" ht="20.25">
      <c r="A20" s="200" t="s">
        <v>87</v>
      </c>
      <c r="B20" s="201"/>
      <c r="C20" s="202"/>
      <c r="D20" s="54">
        <v>5</v>
      </c>
      <c r="E20" s="54"/>
      <c r="F20" s="54">
        <f>SUM(F15:F19)</f>
        <v>20</v>
      </c>
      <c r="G20" s="72">
        <f>SUM(G15:G19)</f>
        <v>5</v>
      </c>
      <c r="H20" s="54">
        <f>H15+H16+H17+H19</f>
        <v>70</v>
      </c>
    </row>
    <row r="21" spans="1:14" ht="20.25">
      <c r="A21" s="200" t="s">
        <v>277</v>
      </c>
      <c r="B21" s="201"/>
      <c r="C21" s="202"/>
      <c r="D21" s="54">
        <v>10</v>
      </c>
      <c r="E21" s="39"/>
      <c r="F21" s="54">
        <f>SUM(F13,F20)</f>
        <v>20</v>
      </c>
      <c r="G21" s="72">
        <f>G13+G20</f>
        <v>10</v>
      </c>
      <c r="H21" s="54">
        <f>H13+H20</f>
        <v>90</v>
      </c>
    </row>
    <row r="22" spans="1:14" ht="22.5">
      <c r="A22" s="378" t="s">
        <v>265</v>
      </c>
      <c r="B22" s="379"/>
      <c r="C22" s="379"/>
      <c r="D22" s="379"/>
      <c r="E22" s="379"/>
      <c r="F22" s="379"/>
      <c r="G22" s="379"/>
      <c r="H22" s="379"/>
    </row>
    <row r="23" spans="1:14" ht="20.25">
      <c r="A23" s="189">
        <v>1</v>
      </c>
      <c r="B23" s="197" t="s">
        <v>6</v>
      </c>
      <c r="C23" s="7" t="s">
        <v>248</v>
      </c>
      <c r="D23" s="383">
        <v>0</v>
      </c>
      <c r="E23" s="19"/>
      <c r="F23" s="19">
        <v>0</v>
      </c>
      <c r="G23" s="19">
        <v>0</v>
      </c>
      <c r="H23" s="24">
        <v>15</v>
      </c>
    </row>
    <row r="24" spans="1:14" ht="19.5" customHeight="1">
      <c r="A24" s="208"/>
      <c r="B24" s="207"/>
      <c r="C24" s="381" t="s">
        <v>175</v>
      </c>
      <c r="D24" s="384"/>
      <c r="E24" s="19"/>
      <c r="F24" s="19"/>
      <c r="G24" s="189">
        <v>0</v>
      </c>
      <c r="H24" s="191">
        <v>15</v>
      </c>
    </row>
    <row r="25" spans="1:14" ht="8.25" hidden="1" customHeight="1">
      <c r="A25" s="190"/>
      <c r="B25" s="198"/>
      <c r="C25" s="382"/>
      <c r="D25" s="385"/>
      <c r="E25" s="19"/>
      <c r="F25" s="19">
        <v>0</v>
      </c>
      <c r="G25" s="190"/>
      <c r="H25" s="192"/>
    </row>
    <row r="26" spans="1:14" ht="20.25">
      <c r="A26" s="390" t="s">
        <v>68</v>
      </c>
      <c r="B26" s="391"/>
      <c r="C26" s="391"/>
      <c r="D26" s="391"/>
      <c r="E26" s="391"/>
      <c r="F26" s="391"/>
      <c r="G26" s="391"/>
      <c r="H26" s="391"/>
    </row>
    <row r="27" spans="1:14" ht="20.25">
      <c r="A27" s="55">
        <v>1</v>
      </c>
      <c r="B27" s="7" t="s">
        <v>14</v>
      </c>
      <c r="C27" s="7" t="s">
        <v>173</v>
      </c>
      <c r="D27" s="55">
        <v>0</v>
      </c>
      <c r="E27" s="55"/>
      <c r="F27" s="55">
        <v>0</v>
      </c>
      <c r="G27" s="73">
        <v>0</v>
      </c>
      <c r="H27" s="24">
        <v>30</v>
      </c>
    </row>
    <row r="28" spans="1:14" ht="20.25">
      <c r="A28" s="200" t="s">
        <v>278</v>
      </c>
      <c r="B28" s="201"/>
      <c r="C28" s="202"/>
      <c r="D28" s="57">
        <v>0</v>
      </c>
      <c r="E28" s="57"/>
      <c r="F28" s="57">
        <f>SUM(F23:F27)</f>
        <v>0</v>
      </c>
      <c r="G28" s="63">
        <v>0</v>
      </c>
      <c r="H28" s="57">
        <f>H23+H25+H27+H24</f>
        <v>60</v>
      </c>
    </row>
    <row r="29" spans="1:14" ht="22.5">
      <c r="A29" s="365" t="s">
        <v>266</v>
      </c>
      <c r="B29" s="366"/>
      <c r="C29" s="366"/>
      <c r="D29" s="366"/>
      <c r="E29" s="366"/>
      <c r="F29" s="366"/>
      <c r="G29" s="366"/>
      <c r="H29" s="366"/>
    </row>
    <row r="30" spans="1:14" ht="20.25">
      <c r="A30" s="280" t="s">
        <v>88</v>
      </c>
      <c r="B30" s="281"/>
      <c r="C30" s="281"/>
      <c r="D30" s="281"/>
      <c r="E30" s="281"/>
      <c r="F30" s="281"/>
      <c r="G30" s="281"/>
      <c r="H30" s="281"/>
    </row>
    <row r="31" spans="1:14" ht="20.25">
      <c r="A31" s="55">
        <v>1</v>
      </c>
      <c r="B31" s="67" t="s">
        <v>20</v>
      </c>
      <c r="C31" s="7" t="s">
        <v>130</v>
      </c>
      <c r="D31" s="383">
        <v>0</v>
      </c>
      <c r="E31" s="55"/>
      <c r="F31" s="55">
        <v>0</v>
      </c>
      <c r="G31" s="55">
        <v>0</v>
      </c>
      <c r="H31" s="24">
        <v>10</v>
      </c>
    </row>
    <row r="32" spans="1:14" ht="39">
      <c r="A32" s="55">
        <v>2</v>
      </c>
      <c r="B32" s="66" t="s">
        <v>93</v>
      </c>
      <c r="C32" s="60" t="s">
        <v>228</v>
      </c>
      <c r="D32" s="384"/>
      <c r="E32" s="55"/>
      <c r="F32" s="55">
        <v>0</v>
      </c>
      <c r="G32" s="55">
        <v>0</v>
      </c>
      <c r="H32" s="24">
        <v>10</v>
      </c>
    </row>
    <row r="33" spans="1:9" ht="20.25">
      <c r="A33" s="55">
        <v>3</v>
      </c>
      <c r="B33" s="59" t="s">
        <v>39</v>
      </c>
      <c r="C33" s="183" t="s">
        <v>194</v>
      </c>
      <c r="D33" s="384"/>
      <c r="E33" s="55"/>
      <c r="F33" s="55">
        <v>0</v>
      </c>
      <c r="G33" s="55">
        <v>0</v>
      </c>
      <c r="H33" s="24">
        <v>5</v>
      </c>
    </row>
    <row r="34" spans="1:9" ht="20.25">
      <c r="A34" s="55">
        <v>4</v>
      </c>
      <c r="B34" s="61" t="s">
        <v>3</v>
      </c>
      <c r="C34" s="14" t="s">
        <v>92</v>
      </c>
      <c r="D34" s="384"/>
      <c r="E34" s="55"/>
      <c r="F34" s="55">
        <v>0</v>
      </c>
      <c r="G34" s="55">
        <v>0</v>
      </c>
      <c r="H34" s="24">
        <v>5</v>
      </c>
    </row>
    <row r="35" spans="1:9" ht="40.5">
      <c r="A35" s="55">
        <v>5</v>
      </c>
      <c r="B35" s="59" t="s">
        <v>4</v>
      </c>
      <c r="C35" s="183" t="s">
        <v>189</v>
      </c>
      <c r="D35" s="384"/>
      <c r="E35" s="55"/>
      <c r="F35" s="55">
        <v>0</v>
      </c>
      <c r="G35" s="55">
        <v>0</v>
      </c>
      <c r="H35" s="24">
        <v>5</v>
      </c>
    </row>
    <row r="36" spans="1:9" ht="40.5">
      <c r="A36" s="55">
        <v>6</v>
      </c>
      <c r="B36" s="59" t="s">
        <v>46</v>
      </c>
      <c r="C36" s="61" t="s">
        <v>91</v>
      </c>
      <c r="D36" s="384"/>
      <c r="E36" s="55"/>
      <c r="F36" s="55">
        <v>0</v>
      </c>
      <c r="G36" s="55">
        <v>0</v>
      </c>
      <c r="H36" s="24">
        <v>5</v>
      </c>
    </row>
    <row r="37" spans="1:9" ht="20.25">
      <c r="A37" s="189">
        <v>7</v>
      </c>
      <c r="B37" s="388" t="s">
        <v>10</v>
      </c>
      <c r="C37" s="381" t="s">
        <v>163</v>
      </c>
      <c r="D37" s="384"/>
      <c r="E37" s="55"/>
      <c r="F37" s="55">
        <v>0</v>
      </c>
      <c r="G37" s="189">
        <v>0</v>
      </c>
      <c r="H37" s="191">
        <v>35</v>
      </c>
    </row>
    <row r="38" spans="1:9" ht="11.25" customHeight="1">
      <c r="A38" s="190"/>
      <c r="B38" s="389"/>
      <c r="C38" s="382"/>
      <c r="D38" s="384"/>
      <c r="E38" s="55"/>
      <c r="F38" s="55"/>
      <c r="G38" s="190"/>
      <c r="H38" s="192"/>
    </row>
    <row r="39" spans="1:9" ht="20.25">
      <c r="A39" s="277" t="s">
        <v>73</v>
      </c>
      <c r="B39" s="278"/>
      <c r="C39" s="279"/>
      <c r="D39" s="385"/>
      <c r="E39" s="54"/>
      <c r="F39" s="54">
        <f>SUM(F31:F37)</f>
        <v>0</v>
      </c>
      <c r="G39" s="54">
        <f>SUM(G31:G38)</f>
        <v>0</v>
      </c>
      <c r="H39" s="54">
        <f>SUM(H31:H38)</f>
        <v>75</v>
      </c>
    </row>
    <row r="40" spans="1:9" ht="24" customHeight="1">
      <c r="A40" s="373" t="s">
        <v>89</v>
      </c>
      <c r="B40" s="374"/>
      <c r="C40" s="374"/>
      <c r="D40" s="374"/>
      <c r="E40" s="374"/>
      <c r="F40" s="374"/>
      <c r="G40" s="374"/>
      <c r="H40" s="374"/>
    </row>
    <row r="41" spans="1:9" ht="20.25">
      <c r="A41" s="55">
        <v>1</v>
      </c>
      <c r="B41" s="61" t="s">
        <v>29</v>
      </c>
      <c r="C41" s="61" t="s">
        <v>178</v>
      </c>
      <c r="D41" s="19">
        <v>5</v>
      </c>
      <c r="E41" s="184"/>
      <c r="F41" s="19">
        <v>0</v>
      </c>
      <c r="G41" s="19">
        <v>5</v>
      </c>
      <c r="H41" s="24">
        <v>35</v>
      </c>
    </row>
    <row r="42" spans="1:9" ht="20.25">
      <c r="A42" s="55">
        <v>2</v>
      </c>
      <c r="B42" s="61" t="s">
        <v>16</v>
      </c>
      <c r="C42" s="14" t="s">
        <v>120</v>
      </c>
      <c r="D42" s="19">
        <v>0</v>
      </c>
      <c r="E42" s="55"/>
      <c r="F42" s="19">
        <v>0</v>
      </c>
      <c r="G42" s="19">
        <v>0</v>
      </c>
      <c r="H42" s="24">
        <v>15</v>
      </c>
    </row>
    <row r="43" spans="1:9" ht="20.25">
      <c r="A43" s="375" t="s">
        <v>68</v>
      </c>
      <c r="B43" s="376"/>
      <c r="C43" s="376"/>
      <c r="D43" s="376"/>
      <c r="E43" s="376"/>
      <c r="F43" s="376"/>
      <c r="G43" s="376"/>
      <c r="H43" s="376"/>
    </row>
    <row r="44" spans="1:9" ht="20.25">
      <c r="A44" s="55">
        <v>1</v>
      </c>
      <c r="B44" s="7" t="s">
        <v>14</v>
      </c>
      <c r="C44" s="7" t="s">
        <v>173</v>
      </c>
      <c r="D44" s="55">
        <v>0</v>
      </c>
      <c r="E44" s="55"/>
      <c r="F44" s="55">
        <v>0</v>
      </c>
      <c r="G44" s="73">
        <v>0</v>
      </c>
      <c r="H44" s="24">
        <v>40</v>
      </c>
    </row>
    <row r="45" spans="1:9" ht="20.25">
      <c r="A45" s="372" t="s">
        <v>87</v>
      </c>
      <c r="B45" s="372"/>
      <c r="C45" s="372"/>
      <c r="D45" s="54">
        <v>5</v>
      </c>
      <c r="E45" s="54"/>
      <c r="F45" s="54">
        <f>SUM(F41:F44)</f>
        <v>0</v>
      </c>
      <c r="G45" s="72">
        <f>SUM(G41:G44)</f>
        <v>5</v>
      </c>
      <c r="H45" s="54">
        <f>H41+H42+H44</f>
        <v>90</v>
      </c>
    </row>
    <row r="46" spans="1:9" ht="20.25">
      <c r="A46" s="270" t="s">
        <v>0</v>
      </c>
      <c r="B46" s="270"/>
      <c r="C46" s="270"/>
      <c r="D46" s="54">
        <v>15</v>
      </c>
      <c r="E46" s="54">
        <f>E21+E45</f>
        <v>0</v>
      </c>
      <c r="F46" s="54">
        <f>F21+F45</f>
        <v>20</v>
      </c>
      <c r="G46" s="72">
        <f>G21+G45</f>
        <v>15</v>
      </c>
      <c r="H46" s="185">
        <v>315</v>
      </c>
      <c r="I46" s="13"/>
    </row>
    <row r="49" spans="1:8">
      <c r="A49" s="369" t="s">
        <v>247</v>
      </c>
      <c r="B49" s="370"/>
      <c r="C49" s="370"/>
      <c r="D49" s="371" t="s">
        <v>246</v>
      </c>
      <c r="E49" s="371"/>
      <c r="F49" s="371"/>
      <c r="G49" s="371"/>
      <c r="H49" s="371"/>
    </row>
    <row r="50" spans="1:8" ht="33" customHeight="1">
      <c r="A50" s="370"/>
      <c r="B50" s="370"/>
      <c r="C50" s="370"/>
      <c r="D50" s="371"/>
      <c r="E50" s="371"/>
      <c r="F50" s="371"/>
      <c r="G50" s="371"/>
      <c r="H50" s="371"/>
    </row>
    <row r="52" spans="1:8" ht="37.5" customHeight="1"/>
  </sheetData>
  <mergeCells count="44">
    <mergeCell ref="A20:C20"/>
    <mergeCell ref="A22:H22"/>
    <mergeCell ref="A26:H26"/>
    <mergeCell ref="A29:H29"/>
    <mergeCell ref="A11:A12"/>
    <mergeCell ref="H24:H25"/>
    <mergeCell ref="A28:C28"/>
    <mergeCell ref="D23:D25"/>
    <mergeCell ref="A23:A25"/>
    <mergeCell ref="B23:B25"/>
    <mergeCell ref="C24:C25"/>
    <mergeCell ref="A10:H10"/>
    <mergeCell ref="A9:H9"/>
    <mergeCell ref="B11:B12"/>
    <mergeCell ref="C37:C38"/>
    <mergeCell ref="G37:G38"/>
    <mergeCell ref="H37:H38"/>
    <mergeCell ref="D11:D12"/>
    <mergeCell ref="D31:D39"/>
    <mergeCell ref="A14:C14"/>
    <mergeCell ref="A18:H18"/>
    <mergeCell ref="A39:C39"/>
    <mergeCell ref="B37:B38"/>
    <mergeCell ref="A37:A38"/>
    <mergeCell ref="A30:H30"/>
    <mergeCell ref="A21:C21"/>
    <mergeCell ref="G24:G25"/>
    <mergeCell ref="A2:H2"/>
    <mergeCell ref="A3:H3"/>
    <mergeCell ref="A4:H4"/>
    <mergeCell ref="D6:E8"/>
    <mergeCell ref="F6:F8"/>
    <mergeCell ref="G6:G8"/>
    <mergeCell ref="H5:H8"/>
    <mergeCell ref="A5:A8"/>
    <mergeCell ref="B5:B8"/>
    <mergeCell ref="C5:C8"/>
    <mergeCell ref="D5:G5"/>
    <mergeCell ref="A49:C50"/>
    <mergeCell ref="D49:H50"/>
    <mergeCell ref="A46:C46"/>
    <mergeCell ref="A45:C45"/>
    <mergeCell ref="A40:H40"/>
    <mergeCell ref="A43:H43"/>
  </mergeCells>
  <pageMargins left="0.47" right="0.23622047244094491" top="0.35433070866141736" bottom="0.3937007874015748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ВО очка (2)</vt:lpstr>
      <vt:lpstr>ВО очно-заочная (2)</vt:lpstr>
      <vt:lpstr>ВО заочка</vt:lpstr>
      <vt:lpstr>аспирантура</vt:lpstr>
      <vt:lpstr>АмИЖТ очное, заочное, очно-заоч</vt:lpstr>
      <vt:lpstr>БАмИЖТ очно, заочное (2)</vt:lpstr>
      <vt:lpstr>ПримИЖТ очно, заочно</vt:lpstr>
      <vt:lpstr>СахИЖТ очно, заочна (2)</vt:lpstr>
      <vt:lpstr>'АмИЖТ очное, заочное, очно-заоч'!Заголовки_для_печати</vt:lpstr>
      <vt:lpstr>'ВО очка (2)'!Заголовки_для_печати</vt:lpstr>
      <vt:lpstr>'АмИЖТ очное, заочное, очно-заоч'!Область_печати</vt:lpstr>
      <vt:lpstr>'БАмИЖТ очно, заочное (2)'!Область_печати</vt:lpstr>
      <vt:lpstr>'ВО заочка'!Область_печати</vt:lpstr>
      <vt:lpstr>'ВО очка (2)'!Область_печати</vt:lpstr>
      <vt:lpstr>'ВО очно-заочная (2)'!Область_печати</vt:lpstr>
      <vt:lpstr>'ПримИЖТ очно, заочно'!Область_печати</vt:lpstr>
      <vt:lpstr>'СахИЖТ очно, заочна (2)'!Область_печати</vt:lpstr>
    </vt:vector>
  </TitlesOfParts>
  <Company>FDP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</dc:creator>
  <cp:lastModifiedBy>Химич</cp:lastModifiedBy>
  <cp:lastPrinted>2024-01-18T03:24:15Z</cp:lastPrinted>
  <dcterms:created xsi:type="dcterms:W3CDTF">2004-04-18T21:10:56Z</dcterms:created>
  <dcterms:modified xsi:type="dcterms:W3CDTF">2024-01-22T08:08:34Z</dcterms:modified>
</cp:coreProperties>
</file>